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ugon\Downloads\"/>
    </mc:Choice>
  </mc:AlternateContent>
  <xr:revisionPtr revIDLastSave="0" documentId="13_ncr:1_{C85BA986-1965-418F-BC45-14F0C01F4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M2055" sheetId="3" r:id="rId1"/>
    <sheet name="Donnees" sheetId="2" r:id="rId2"/>
    <sheet name="labels" sheetId="4" state="hidden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" l="1"/>
  <c r="O4" i="3"/>
  <c r="N4" i="3"/>
  <c r="M4" i="3"/>
  <c r="K4" i="3"/>
  <c r="J4" i="3"/>
  <c r="I4" i="3"/>
  <c r="H4" i="3"/>
  <c r="G4" i="3"/>
  <c r="F4" i="3"/>
  <c r="E4" i="3"/>
  <c r="C4" i="3"/>
  <c r="F1" i="2" l="1"/>
  <c r="AC1" i="3" s="1"/>
  <c r="D1" i="2"/>
  <c r="B1" i="2"/>
  <c r="B2" i="2"/>
  <c r="AC4" i="3" l="1"/>
  <c r="AB4" i="3"/>
  <c r="V4" i="3"/>
  <c r="AA4" i="3"/>
  <c r="U4" i="3"/>
  <c r="Q4" i="3"/>
  <c r="W4" i="3"/>
  <c r="R4" i="3"/>
  <c r="P4" i="3"/>
  <c r="S4" i="3"/>
  <c r="Z4" i="3"/>
  <c r="X4" i="3"/>
  <c r="T4" i="3"/>
  <c r="Y4" i="3"/>
  <c r="B2" i="3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<sst xmlns="http://schemas.openxmlformats.org/spreadsheetml/2006/main" count="1083" uniqueCount="350">
  <si>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</si>
  <si>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</si>
  <si>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</si>
  <si>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</si>
  <si>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</si>
  <si>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</si>
  <si>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</si>
  <si>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</si>
  <si>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</si>
  <si>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</si>
  <si>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</si>
  <si>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</si>
  <si>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</si>
  <si>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</si>
  <si>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</si>
  <si>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</si>
  <si>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</si>
  <si>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</si>
  <si>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</si>
  <si>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</si>
  <si>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</si>
  <si>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</si>
  <si>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</si>
  <si>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</si>
  <si>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</si>
  <si>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</si>
  <si>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</si>
  <si>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</si>
  <si>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</si>
  <si>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Plan</t>
  </si>
  <si>
    <t>Base d'amortissement</t>
  </si>
  <si>
    <t>Diminition par transfert au</t>
  </si>
  <si>
    <t>Date de mise en service</t>
  </si>
  <si>
    <t>Date d'arreté :</t>
  </si>
  <si>
    <t>Amortissement début d'exercice</t>
  </si>
  <si>
    <t>Augmentation dotation de l'exercice au</t>
  </si>
  <si>
    <t>Cumul amortissement au</t>
  </si>
  <si>
    <t>Mouvement net au</t>
  </si>
  <si>
    <t>Code traitement</t>
  </si>
  <si>
    <t>Valeur d'actif</t>
  </si>
  <si>
    <t>Reprise exceptionnel au</t>
  </si>
  <si>
    <t>Reprise mode dégressif au</t>
  </si>
  <si>
    <t>Reprise différentiel de durée au</t>
  </si>
  <si>
    <t>Dotation exceptionnel au</t>
  </si>
  <si>
    <t>Dotation mode dégressif au</t>
  </si>
  <si>
    <t>Dotation différentiel de durée au</t>
  </si>
  <si>
    <t>Date d'acquisition</t>
  </si>
  <si>
    <t>Code Traitement</t>
  </si>
  <si>
    <t>Étiquettes de lignes</t>
  </si>
  <si>
    <t>Total général</t>
  </si>
  <si>
    <t>Valeurs</t>
  </si>
  <si>
    <t>Somme de Base d'amortissement</t>
  </si>
  <si>
    <t>Somme de Amortissement début d'exercice</t>
  </si>
  <si>
    <t>Somme de Augmentation dotation de l'exercice au</t>
  </si>
  <si>
    <t>Somme de Diminition par transfert au</t>
  </si>
  <si>
    <t>Somme de Dotation différentiel de durée au</t>
  </si>
  <si>
    <t>Somme de Dotation mode dégressif au</t>
  </si>
  <si>
    <t>Somme de Dotation exceptionnel au</t>
  </si>
  <si>
    <t>Somme de Mouvement net au</t>
  </si>
  <si>
    <t>Somme de Cumul amortissement au</t>
  </si>
  <si>
    <t>Somme de Reprise différentiel de durée au</t>
  </si>
  <si>
    <t>Somme de Reprise mode dégressif au</t>
  </si>
  <si>
    <t>Somme de Reprise exceptionnel au</t>
  </si>
  <si>
    <t>Somme de Valeur d'actif</t>
  </si>
  <si>
    <t>Intitulé réduit</t>
  </si>
  <si>
    <t>Diminution par cession au</t>
  </si>
  <si>
    <t>Augmentation virement poste/poste au</t>
  </si>
  <si>
    <t>Somme de Diminution par cession au</t>
  </si>
  <si>
    <t>Somme de Augmentation virement poste/poste au</t>
  </si>
  <si>
    <t>Diminution virement poste/poste au</t>
  </si>
  <si>
    <t>Augmentation par transfert au</t>
  </si>
  <si>
    <t>Somme de Diminution virement poste/poste au</t>
  </si>
  <si>
    <t>Somme de Augmentation par transfert au</t>
  </si>
  <si>
    <t>Référence article</t>
  </si>
  <si>
    <t>Numéro d'immobilisation supérieure</t>
  </si>
  <si>
    <t>Sous-numéro d'immo. supérieure</t>
  </si>
  <si>
    <t>Intitulé complet</t>
  </si>
  <si>
    <t>Immobilisation de simulation</t>
  </si>
  <si>
    <t>Méthode de calcul</t>
  </si>
  <si>
    <t>Numéro de lien</t>
  </si>
  <si>
    <t>Numéro de parc</t>
  </si>
  <si>
    <t>Numéro d'inventaire</t>
  </si>
  <si>
    <t>Type d'amortissement</t>
  </si>
  <si>
    <t>Dépôt</t>
  </si>
  <si>
    <t>Emplacement</t>
  </si>
  <si>
    <t>CGR A</t>
  </si>
  <si>
    <t>Compte d'immobilisation</t>
  </si>
  <si>
    <t>Plan d'amortissement</t>
  </si>
  <si>
    <t>Gestionnaire</t>
  </si>
  <si>
    <t>Regroupement d'immobilisation</t>
  </si>
  <si>
    <t>Montant d'achat HT</t>
  </si>
  <si>
    <t>Montant immobilisé</t>
  </si>
  <si>
    <t>Valeur résiduelle</t>
  </si>
  <si>
    <t>Montant de reprise (VNC)</t>
  </si>
  <si>
    <t>Date de cession</t>
  </si>
  <si>
    <t>Date comptable</t>
  </si>
  <si>
    <t>Ecriture</t>
  </si>
  <si>
    <t>Mouvement</t>
  </si>
  <si>
    <t>Pièce</t>
  </si>
  <si>
    <t>Numéro d'échéance de la pièce</t>
  </si>
  <si>
    <t>Pièce externe</t>
  </si>
  <si>
    <t>Tiers</t>
  </si>
  <si>
    <t>Adresse du tiers</t>
  </si>
  <si>
    <t>Taux du prorata de TVA</t>
  </si>
  <si>
    <t>CGR B</t>
  </si>
  <si>
    <t>Poste</t>
  </si>
  <si>
    <t>TVA</t>
  </si>
  <si>
    <t>Fournisseur</t>
  </si>
  <si>
    <t>Classe de commande</t>
  </si>
  <si>
    <t>Numéro de commande</t>
  </si>
  <si>
    <t>Sous-numéro de commande</t>
  </si>
  <si>
    <t>Facture</t>
  </si>
  <si>
    <t>Montant de TVA</t>
  </si>
  <si>
    <t>Valeur d'assurance</t>
  </si>
  <si>
    <t>Valeur de remplacement</t>
  </si>
  <si>
    <t>Réserve de réévaluation</t>
  </si>
  <si>
    <t>Valeur actuelle</t>
  </si>
  <si>
    <t>Paramètre 1</t>
  </si>
  <si>
    <t>Paramètre 2</t>
  </si>
  <si>
    <t>Paramètre 3</t>
  </si>
  <si>
    <t>Famille d'immobilisation</t>
  </si>
  <si>
    <t>Achat</t>
  </si>
  <si>
    <t>Stabilité</t>
  </si>
  <si>
    <t>Mnémonique</t>
  </si>
  <si>
    <t>Durée du bail emphytéotique</t>
  </si>
  <si>
    <t>Etape</t>
  </si>
  <si>
    <t>Date de dernière étape</t>
  </si>
  <si>
    <t>Date de dernière dépréciation</t>
  </si>
  <si>
    <t>Règle de répartition</t>
  </si>
  <si>
    <t>Quantité</t>
  </si>
  <si>
    <t>Unité d'oeuvre</t>
  </si>
  <si>
    <t>Taxe professionnelle</t>
  </si>
  <si>
    <t>Nombre de chevaux fiscaux</t>
  </si>
  <si>
    <t>Contexte comptabilité</t>
  </si>
  <si>
    <t>Contexte commande</t>
  </si>
  <si>
    <t>Contexte facture</t>
  </si>
  <si>
    <t>Texte 1</t>
  </si>
  <si>
    <t>Texte 2</t>
  </si>
  <si>
    <t>Texte 3</t>
  </si>
  <si>
    <t>Libellé 1</t>
  </si>
  <si>
    <t>Libellé 2</t>
  </si>
  <si>
    <t>Libellé 3</t>
  </si>
  <si>
    <t>Libellé 4</t>
  </si>
  <si>
    <t>Libellé 5</t>
  </si>
  <si>
    <t>Devise</t>
  </si>
  <si>
    <t>Mode de change</t>
  </si>
  <si>
    <t>Date début validité</t>
  </si>
  <si>
    <t>Valeur prévue du cours</t>
  </si>
  <si>
    <t>Montant en devise</t>
  </si>
  <si>
    <t>Montant de reporting</t>
  </si>
  <si>
    <t>Valeur 1</t>
  </si>
  <si>
    <t>Valeur 2</t>
  </si>
  <si>
    <t>Valeur 3</t>
  </si>
  <si>
    <t>Valeur 4</t>
  </si>
  <si>
    <t>Valeur 5</t>
  </si>
  <si>
    <t>Valeur 6</t>
  </si>
  <si>
    <t>Identifiant long 1</t>
  </si>
  <si>
    <t>Identifiant long 2</t>
  </si>
  <si>
    <t>Identifiant long 3</t>
  </si>
  <si>
    <t>Identifiant long 4</t>
  </si>
  <si>
    <t>Identifiant long 5</t>
  </si>
  <si>
    <t>Date 1</t>
  </si>
  <si>
    <t>Date 2</t>
  </si>
  <si>
    <t>Date 3</t>
  </si>
  <si>
    <t>Date 4</t>
  </si>
  <si>
    <t>Date 5</t>
  </si>
  <si>
    <t>Informations complémentaires</t>
  </si>
  <si>
    <t>Etat</t>
  </si>
  <si>
    <t>Nature</t>
  </si>
  <si>
    <t>Genre</t>
  </si>
  <si>
    <t>Rôle</t>
  </si>
  <si>
    <t>Utilisateur de création</t>
  </si>
  <si>
    <t>Date de création</t>
  </si>
  <si>
    <t>Utilisateur de modification</t>
  </si>
  <si>
    <t>Date de modification</t>
  </si>
  <si>
    <t>ID1</t>
  </si>
  <si>
    <t>Etat récapitulatif 2055 au</t>
  </si>
  <si>
    <t>ID2</t>
  </si>
  <si>
    <t>Edité au :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</si>
  <si>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</si>
  <si>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</si>
  <si>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</si>
  <si>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</si>
  <si>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</si>
  <si>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</si>
  <si>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</si>
  <si>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</si>
  <si>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</si>
  <si>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</si>
  <si>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</si>
  <si>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</si>
  <si>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</si>
  <si>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</si>
  <si>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</si>
  <si>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Augmentation virement poste au</t>
  </si>
  <si>
    <t>ID18</t>
  </si>
  <si>
    <t>Diminution virement poste au</t>
  </si>
  <si>
    <t>ID19</t>
  </si>
  <si>
    <t>ID20</t>
  </si>
  <si>
    <t>Diminution par transfert au</t>
  </si>
  <si>
    <t>ID21</t>
  </si>
  <si>
    <t>ID22</t>
  </si>
  <si>
    <t>ID23</t>
  </si>
  <si>
    <t>ID24</t>
  </si>
  <si>
    <t>Dotation exceptionnelle au</t>
  </si>
  <si>
    <t>ID25</t>
  </si>
  <si>
    <t>ID26</t>
  </si>
  <si>
    <t>ID27</t>
  </si>
  <si>
    <t>ID28</t>
  </si>
  <si>
    <t>Compte débit</t>
  </si>
  <si>
    <t>Compte crédit</t>
  </si>
  <si>
    <t>IAC</t>
  </si>
  <si>
    <t>Ets IAC - Sté A</t>
  </si>
  <si>
    <t>218100</t>
  </si>
  <si>
    <t>Inst gen,agenc,amena</t>
  </si>
  <si>
    <t>MI000002</t>
  </si>
  <si>
    <t>27-06-2006</t>
  </si>
  <si>
    <t/>
  </si>
  <si>
    <t>A</t>
  </si>
  <si>
    <t>Metrologie capteurs</t>
  </si>
  <si>
    <t>CT</t>
  </si>
  <si>
    <t>DER10</t>
  </si>
  <si>
    <t>681100</t>
  </si>
  <si>
    <t>281110</t>
  </si>
  <si>
    <t>31-12-2020</t>
  </si>
  <si>
    <t>1128125</t>
  </si>
  <si>
    <t>FAH</t>
  </si>
  <si>
    <t>19-03-2024</t>
  </si>
  <si>
    <t>N</t>
  </si>
  <si>
    <t>L</t>
  </si>
  <si>
    <t>MI</t>
  </si>
  <si>
    <t>ACT1    ABC</t>
  </si>
  <si>
    <t>2000000</t>
  </si>
  <si>
    <t>0</t>
  </si>
  <si>
    <t>F</t>
  </si>
  <si>
    <t>40</t>
  </si>
  <si>
    <t>06-08-2020</t>
  </si>
  <si>
    <t>2331436.7</t>
  </si>
  <si>
    <t>RF</t>
  </si>
  <si>
    <t>14-09-2012</t>
  </si>
  <si>
    <t>MI000003</t>
  </si>
  <si>
    <t>16-10-2011</t>
  </si>
  <si>
    <t>LEXMARK T630</t>
  </si>
  <si>
    <t>DER05</t>
  </si>
  <si>
    <t>ACT1    120</t>
  </si>
  <si>
    <t>820.39</t>
  </si>
  <si>
    <t>2</t>
  </si>
  <si>
    <t>820.89</t>
  </si>
  <si>
    <t>MI000006</t>
  </si>
  <si>
    <t>04-04-2007</t>
  </si>
  <si>
    <t>01-06-2008</t>
  </si>
  <si>
    <t>PORTAIL METALLIQUE</t>
  </si>
  <si>
    <t>LIN10</t>
  </si>
  <si>
    <t>PORTAIL METALLIQUE+CLOTURE</t>
  </si>
  <si>
    <t>ACT1</t>
  </si>
  <si>
    <t>3975.98</t>
  </si>
  <si>
    <t>8085</t>
  </si>
  <si>
    <t>1234567890</t>
  </si>
  <si>
    <t>4278.81</t>
  </si>
  <si>
    <t>MI000007</t>
  </si>
  <si>
    <t>04-04-2012</t>
  </si>
  <si>
    <t>Licence distribution</t>
  </si>
  <si>
    <t>Licence de distribution</t>
  </si>
  <si>
    <t>2000</t>
  </si>
  <si>
    <t>MI000009</t>
  </si>
  <si>
    <t>01-01-2016</t>
  </si>
  <si>
    <t>Travaux machine</t>
  </si>
  <si>
    <t>Travaux salle machine</t>
  </si>
  <si>
    <t>100000</t>
  </si>
  <si>
    <t>100061.05</t>
  </si>
  <si>
    <t>231800</t>
  </si>
  <si>
    <t>Autr immo corp cours</t>
  </si>
  <si>
    <t>10</t>
  </si>
  <si>
    <t>15-06-2016</t>
  </si>
  <si>
    <t>T</t>
  </si>
  <si>
    <t>EC</t>
  </si>
  <si>
    <t>Travaux d'isolation</t>
  </si>
  <si>
    <t>LIN5</t>
  </si>
  <si>
    <t>CONS</t>
  </si>
  <si>
    <t>25300</t>
  </si>
  <si>
    <t>23-03-2018</t>
  </si>
  <si>
    <t>54955</t>
  </si>
  <si>
    <t>31-05-2012</t>
  </si>
  <si>
    <t>P</t>
  </si>
  <si>
    <t>LO</t>
  </si>
  <si>
    <t>Rachat contrat auto</t>
  </si>
  <si>
    <t>LIN05</t>
  </si>
  <si>
    <t>Rachat contrat de location automobile</t>
  </si>
  <si>
    <t>MR00000411</t>
  </si>
  <si>
    <t>VH</t>
  </si>
  <si>
    <t>5200</t>
  </si>
  <si>
    <t>5300</t>
  </si>
  <si>
    <t>DEB</t>
  </si>
  <si>
    <t>30-10-2012</t>
  </si>
  <si>
    <t>03-04-2018</t>
  </si>
  <si>
    <t>54956</t>
  </si>
  <si>
    <t>MR00000412</t>
  </si>
  <si>
    <t>520</t>
  </si>
  <si>
    <t>25-01-2017</t>
  </si>
  <si>
    <t>54959</t>
  </si>
  <si>
    <t>MR00000459</t>
  </si>
  <si>
    <t>50</t>
  </si>
  <si>
    <t>51</t>
  </si>
  <si>
    <t>54967</t>
  </si>
  <si>
    <t>MR00000451</t>
  </si>
  <si>
    <t>5974.62</t>
  </si>
  <si>
    <t>02-11-2015</t>
  </si>
  <si>
    <t>54969</t>
  </si>
  <si>
    <t>30-06-2012</t>
  </si>
  <si>
    <t>MR00000439</t>
  </si>
  <si>
    <t>5163.22</t>
  </si>
  <si>
    <t>54977</t>
  </si>
  <si>
    <t>MR00000464</t>
  </si>
  <si>
    <t>05-11-2012</t>
  </si>
  <si>
    <t>54985</t>
  </si>
  <si>
    <t>MR00000472</t>
  </si>
  <si>
    <t>55419</t>
  </si>
  <si>
    <t>31-08-2012</t>
  </si>
  <si>
    <t>MR00000806</t>
  </si>
  <si>
    <t>3870.76</t>
  </si>
  <si>
    <t>TESTCNT046</t>
  </si>
  <si>
    <t>18-12-2012</t>
  </si>
  <si>
    <t>56198</t>
  </si>
  <si>
    <t>30-06-2013</t>
  </si>
  <si>
    <t>MR00001153</t>
  </si>
  <si>
    <t>MT</t>
  </si>
  <si>
    <t>3018.65</t>
  </si>
  <si>
    <t>KEOLI</t>
  </si>
  <si>
    <t>02-07-2013</t>
  </si>
  <si>
    <t>56256</t>
  </si>
  <si>
    <t>31-05-2014</t>
  </si>
  <si>
    <t>MR00001081</t>
  </si>
  <si>
    <t>MB</t>
  </si>
  <si>
    <t>2931.53</t>
  </si>
  <si>
    <t>CTRLBAS-002</t>
  </si>
  <si>
    <t>11-09-2013</t>
  </si>
  <si>
    <t>56257</t>
  </si>
  <si>
    <t>31-05-2015</t>
  </si>
  <si>
    <t>MR00001082</t>
  </si>
  <si>
    <t>RF2</t>
  </si>
  <si>
    <t>18-04-2019</t>
  </si>
  <si>
    <t>Test devise</t>
  </si>
  <si>
    <t>10000</t>
  </si>
  <si>
    <t>USD</t>
  </si>
  <si>
    <t>C</t>
  </si>
  <si>
    <t>1.1297</t>
  </si>
  <si>
    <t>09-12-2019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</si>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</sst>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00000"/>
    <numFmt numFmtId="165" formatCode="0;0;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165" fontId="0" fillId="0" borderId="0" xfId="0" applyNumberFormat="1"/>
    <xf numFmtId="165" fontId="1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1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 xr9:uid="{00000000-0011-0000-FFFF-FFFF00000000}">
      <tableStyleElement type="wholeTable" dxfId="60"/>
      <tableStyleElement type="totalRow" dxfId="59"/>
      <tableStyleElement type="firstColumn" dxfId="58"/>
      <tableStyleElement type="blankRow" dxfId="57"/>
      <tableStyleElement type="firstRowSubheading" dxfId="56"/>
      <tableStyleElement type="secondRowSubheading" dxfId="55"/>
      <tableStyleElement type="thirdRowSubheading" dxfId="54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Fabien Hugon" refreshedDate="45370.516855439811" createdVersion="5" refreshedVersion="8" minRefreshableVersion="3" recordCount="19" xr:uid="{00000000-000A-0000-FFFF-FFFF0E000000}">
  <cacheSource type="worksheet">
    <worksheetSource ref="A3:ET1048576" sheet="Donnees"/>
  </cacheSource>
  <cacheFields count="150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AC - Ets IAC - Sté A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218100 - Inst gen,agenc,amena"/>
        <s v="231800 - Autr immo corp cours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0">
        <s v="MI000002"/>
        <s v="MI000003"/>
        <s v="MI000006"/>
        <s v="MI000007"/>
        <s v="MI000009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s v="RF2"/>
        <m/>
        <s v=" " u="1"/>
      </sharedItems>
    </cacheField>
    <cacheField name="Sous-numéro" numFmtId="165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5">
        <s v="27-06-2006"/>
        <s v="16-10-2011"/>
        <s v="04-04-2007"/>
        <s v="04-04-2012"/>
        <s v="01-01-2016"/>
        <s v="15-06-2016"/>
        <s v="31-05-2012"/>
        <s v="30-06-2012"/>
        <s v="31-08-2012"/>
        <s v="30-06-2013"/>
        <s v="31-05-2014"/>
        <s v="31-05-2015"/>
        <s v="18-04-2019"/>
        <m/>
        <s v=" " u="1"/>
      </sharedItems>
    </cacheField>
    <cacheField name="Mise en service" numFmtId="0">
      <sharedItems containsBlank="1" count="8">
        <s v="27-06-2006"/>
        <s v="16-10-2011"/>
        <s v="01-06-2008"/>
        <s v="04-04-2012"/>
        <s v="01-01-2016"/>
        <s v="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1">
        <s v="Metrologie capteurs"/>
        <s v="LEXMARK T630"/>
        <s v="PORTAIL METALLIQUE"/>
        <s v="Licence distribution"/>
        <s v="Travaux machine"/>
        <s v="Travaux d'isolation"/>
        <s v="Rachat contrat auto"/>
        <s v=""/>
        <s v="Test devise"/>
        <m/>
        <s v=" " u="1"/>
      </sharedItems>
    </cacheField>
    <cacheField name="Valeur d'actif" numFmtId="0">
      <sharedItems containsString="0" containsBlank="1" containsNumber="1" minValue="51" maxValue="2000000"/>
    </cacheField>
    <cacheField name="Objectif" numFmtId="0">
      <sharedItems containsBlank="1" count="4">
        <s v="CT"/>
        <s v=""/>
        <m/>
        <s v=" " u="1"/>
      </sharedItems>
    </cacheField>
    <cacheField name="Plan" numFmtId="0">
      <sharedItems containsBlank="1" count="7">
        <s v="DER10"/>
        <s v="DER05"/>
        <s v="LIN10"/>
        <s v="LIN5"/>
        <s v="LIN05"/>
        <m/>
        <s v=" " u="1"/>
      </sharedItems>
    </cacheField>
    <cacheField name="Compte débit" numFmtId="0">
      <sharedItems containsBlank="1"/>
    </cacheField>
    <cacheField name="Compte crédit" numFmtId="0">
      <sharedItems containsBlank="1"/>
    </cacheField>
    <cacheField name="Base d'amortissement" numFmtId="0">
      <sharedItems containsString="0" containsBlank="1" containsNumber="1" minValue="51" maxValue="2000000"/>
    </cacheField>
    <cacheField name="Amortissement début d'exercice" numFmtId="0">
      <sharedItems containsString="0" containsBlank="1" containsNumber="1" minValue="0" maxValue="2000000"/>
    </cacheField>
    <cacheField name="Augmentation dotation de l'exercice au" numFmtId="0">
      <sharedItems containsString="0" containsBlank="1" containsNumber="1" containsInteger="1" minValue="0" maxValue="20000"/>
    </cacheField>
    <cacheField name="Diminution par cession au" numFmtId="0">
      <sharedItems containsString="0" containsBlank="1" containsNumber="1" containsInteger="1" minValue="0" maxValue="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Cumul amortissement au" numFmtId="0">
      <sharedItems containsString="0" containsBlank="1" containsNumber="1" minValue="0" maxValue="2000000"/>
    </cacheField>
    <cacheField name="Dotation différentiel de durée au" numFmtId="0">
      <sharedItems containsString="0" containsBlank="1" containsNumber="1" containsInteger="1" minValue="0" maxValue="0"/>
    </cacheField>
    <cacheField name="Dotation mode dégressif au" numFmtId="0">
      <sharedItems containsString="0" containsBlank="1" containsNumber="1" containsInteger="1" minValue="0" maxValue="0"/>
    </cacheField>
    <cacheField name="Dotation exceptionnel au" numFmtId="0">
      <sharedItems containsString="0" containsBlank="1" containsNumber="1" containsInteger="1" minValue="0" maxValue="0"/>
    </cacheField>
    <cacheField name="Reprise différentiel de durée au" numFmtId="0">
      <sharedItems containsString="0" containsBlank="1" containsNumber="1" containsInteger="1" minValue="0" maxValue="0"/>
    </cacheField>
    <cacheField name="Reprise mode dégressif au" numFmtId="0">
      <sharedItems containsString="0" containsBlank="1" containsNumber="1" minValue="-6268.75" maxValue="0"/>
    </cacheField>
    <cacheField name="Reprise exceptionnel au" numFmtId="0">
      <sharedItems containsString="0" containsBlank="1" containsNumber="1" containsInteger="1" minValue="0" maxValue="0"/>
    </cacheField>
    <cacheField name="Mouvement net au" numFmtId="0">
      <sharedItems containsString="0" containsBlank="1" containsNumber="1" minValue="-6268.75" maxValue="0"/>
    </cacheField>
    <cacheField name="Date d'arrêté" numFmtId="0">
      <sharedItems containsBlank="1"/>
    </cacheField>
    <cacheField name="Job" numFmtId="0">
      <sharedItems containsBlank="1"/>
    </cacheField>
    <cacheField name="Utilisateur" numFmtId="0">
      <sharedItems containsBlank="1"/>
    </cacheField>
    <cacheField name="Date" numFmtId="0">
      <sharedItems containsBlank="1"/>
    </cacheField>
    <cacheField name="Référence article" numFmtId="0">
      <sharedItems containsNonDate="0" containsString="0" containsBlank="1"/>
    </cacheField>
    <cacheField name="Numéro d'immobilisation supérieure" numFmtId="0">
      <sharedItems containsNonDate="0" containsString="0" containsBlank="1"/>
    </cacheField>
    <cacheField name="Sous-numéro d'immo. supérieure" numFmtId="0">
      <sharedItems containsNonDate="0" containsString="0" containsBlank="1"/>
    </cacheField>
    <cacheField name="Intitulé complet" numFmtId="0">
      <sharedItems containsBlank="1"/>
    </cacheField>
    <cacheField name="Immobilisation de simulation" numFmtId="0">
      <sharedItems containsBlank="1"/>
    </cacheField>
    <cacheField name="Méthode de calcul" numFmtId="0">
      <sharedItems containsBlank="1"/>
    </cacheField>
    <cacheField name="Numéro de lien" numFmtId="0">
      <sharedItems containsNonDate="0" containsString="0" containsBlank="1"/>
    </cacheField>
    <cacheField name="Numéro de parc" numFmtId="0">
      <sharedItems containsBlank="1"/>
    </cacheField>
    <cacheField name="Numéro d'inventaire" numFmtId="0">
      <sharedItems containsNonDate="0" containsString="0" containsBlank="1"/>
    </cacheField>
    <cacheField name="Type d'amortissement" numFmtId="0">
      <sharedItems containsBlank="1"/>
    </cacheField>
    <cacheField name="Dépôt" numFmtId="0">
      <sharedItems containsNonDate="0" containsString="0" containsBlank="1"/>
    </cacheField>
    <cacheField name="Emplacement" numFmtId="0">
      <sharedItems containsNonDate="0" containsString="0" containsBlank="1"/>
    </cacheField>
    <cacheField name="CGR A" numFmtId="0">
      <sharedItems containsBlank="1"/>
    </cacheField>
    <cacheField name="Compte d'immobilisation" numFmtId="0">
      <sharedItems containsBlank="1"/>
    </cacheField>
    <cacheField name="Plan d'amortissement" numFmtId="0">
      <sharedItems containsBlank="1"/>
    </cacheField>
    <cacheField name="Gestionnaire" numFmtId="0">
      <sharedItems containsBlank="1"/>
    </cacheField>
    <cacheField name="Regroupement d'immobilisation" numFmtId="0">
      <sharedItems containsBlank="1"/>
    </cacheField>
    <cacheField name="Montant d'achat HT" numFmtId="0">
      <sharedItems containsBlank="1"/>
    </cacheField>
    <cacheField name="Montant immobilisé" numFmtId="0">
      <sharedItems containsBlank="1"/>
    </cacheField>
    <cacheField name="Valeur résiduelle" numFmtId="0">
      <sharedItems containsBlank="1"/>
    </cacheField>
    <cacheField name="Montant de reprise (VNC)" numFmtId="0">
      <sharedItems containsBlank="1"/>
    </cacheField>
    <cacheField name="Date de cession" numFmtId="0">
      <sharedItems containsBlank="1"/>
    </cacheField>
    <cacheField name="Date comptable" numFmtId="0">
      <sharedItems containsBlank="1"/>
    </cacheField>
    <cacheField name="Ecriture" numFmtId="0">
      <sharedItems containsNonDate="0" containsString="0" containsBlank="1"/>
    </cacheField>
    <cacheField name="Mouvement" numFmtId="0">
      <sharedItems containsNonDate="0" containsString="0" containsBlank="1"/>
    </cacheField>
    <cacheField name="Pièce" numFmtId="0">
      <sharedItems containsNonDate="0" containsString="0" containsBlank="1"/>
    </cacheField>
    <cacheField name="Numéro d'échéance de la pièce" numFmtId="0">
      <sharedItems containsNonDate="0" containsString="0" containsBlank="1"/>
    </cacheField>
    <cacheField name="Pièce externe" numFmtId="0">
      <sharedItems containsNonDate="0" containsString="0" containsBlank="1"/>
    </cacheField>
    <cacheField name="Tiers" numFmtId="0">
      <sharedItems containsNonDate="0" containsString="0" containsBlank="1"/>
    </cacheField>
    <cacheField name="Adresse du tiers" numFmtId="0">
      <sharedItems containsNonDate="0" containsString="0" containsBlank="1"/>
    </cacheField>
    <cacheField name="Taux du prorata de TVA" numFmtId="0">
      <sharedItems containsNonDate="0" containsString="0" containsBlank="1"/>
    </cacheField>
    <cacheField name="CGR B" numFmtId="0">
      <sharedItems containsNonDate="0" containsString="0" containsBlank="1"/>
    </cacheField>
    <cacheField name="Poste" numFmtId="0">
      <sharedItems containsNonDate="0" containsString="0" containsBlank="1"/>
    </cacheField>
    <cacheField name="TVA" numFmtId="0">
      <sharedItems containsNonDate="0" containsString="0" containsBlank="1"/>
    </cacheField>
    <cacheField name="Fournisseur" numFmtId="0">
      <sharedItems containsNonDate="0" containsString="0" containsBlank="1"/>
    </cacheField>
    <cacheField name="Classe de commande" numFmtId="0">
      <sharedItems containsNonDate="0" containsString="0" containsBlank="1"/>
    </cacheField>
    <cacheField name="Numéro de commande" numFmtId="0">
      <sharedItems containsNonDate="0" containsString="0" containsBlank="1"/>
    </cacheField>
    <cacheField name="Sous-numéro de commande" numFmtId="0">
      <sharedItems containsNonDate="0" containsString="0" containsBlank="1"/>
    </cacheField>
    <cacheField name="Facture" numFmtId="0">
      <sharedItems containsNonDate="0" containsString="0" containsBlank="1"/>
    </cacheField>
    <cacheField name="Montant de TVA" numFmtId="0">
      <sharedItems containsNonDate="0" containsString="0" containsBlank="1"/>
    </cacheField>
    <cacheField name="Valeur d'assurance" numFmtId="0">
      <sharedItems containsNonDate="0" containsString="0" containsBlank="1"/>
    </cacheField>
    <cacheField name="Valeur de remplacement" numFmtId="0">
      <sharedItems containsNonDate="0" containsString="0" containsBlank="1"/>
    </cacheField>
    <cacheField name="Réserve de réévaluation" numFmtId="0">
      <sharedItems containsBlank="1"/>
    </cacheField>
    <cacheField name="Valeur actuelle" numFmtId="0">
      <sharedItems containsNonDate="0" containsString="0" containsBlank="1"/>
    </cacheField>
    <cacheField name="Paramètre 1" numFmtId="0">
      <sharedItems containsBlank="1"/>
    </cacheField>
    <cacheField name="Paramètre 2" numFmtId="0">
      <sharedItems containsNonDate="0" containsString="0" containsBlank="1"/>
    </cacheField>
    <cacheField name="Paramètre 3" numFmtId="0">
      <sharedItems containsBlank="1"/>
    </cacheField>
    <cacheField name="Famille d'immobilisation" numFmtId="0">
      <sharedItems containsBlank="1"/>
    </cacheField>
    <cacheField name="Achat" numFmtId="0">
      <sharedItems containsBlank="1"/>
    </cacheField>
    <cacheField name="Stabilité" numFmtId="0">
      <sharedItems containsBlank="1"/>
    </cacheField>
    <cacheField name="Mnémonique" numFmtId="0">
      <sharedItems containsNonDate="0" containsString="0" containsBlank="1"/>
    </cacheField>
    <cacheField name="Durée du bail emphytéotique" numFmtId="0">
      <sharedItems containsNonDate="0" containsString="0" containsBlank="1"/>
    </cacheField>
    <cacheField name="Etape" numFmtId="0">
      <sharedItems containsBlank="1"/>
    </cacheField>
    <cacheField name="Date de dernière étape" numFmtId="0">
      <sharedItems containsBlank="1"/>
    </cacheField>
    <cacheField name="Date de dernière dépréciation" numFmtId="0">
      <sharedItems containsNonDate="0" containsString="0" containsBlank="1"/>
    </cacheField>
    <cacheField name="Règle de répartition" numFmtId="0">
      <sharedItems containsBlank="1"/>
    </cacheField>
    <cacheField name="Quantité" numFmtId="0">
      <sharedItems containsBlank="1"/>
    </cacheField>
    <cacheField name="Unité d'oeuvre" numFmtId="0">
      <sharedItems containsNonDate="0" containsString="0" containsBlank="1"/>
    </cacheField>
    <cacheField name="Taxe professionnelle" numFmtId="0">
      <sharedItems containsNonDate="0" containsString="0" containsBlank="1"/>
    </cacheField>
    <cacheField name="Nombre de chevaux fiscaux" numFmtId="0">
      <sharedItems containsNonDate="0" containsString="0" containsBlank="1"/>
    </cacheField>
    <cacheField name="Contexte comptabilité" numFmtId="0">
      <sharedItems containsNonDate="0" containsString="0" containsBlank="1"/>
    </cacheField>
    <cacheField name="Contexte commande" numFmtId="0">
      <sharedItems containsNonDate="0" containsString="0" containsBlank="1"/>
    </cacheField>
    <cacheField name="Contexte facture" numFmtId="0">
      <sharedItems containsNonDate="0" containsString="0" containsBlank="1"/>
    </cacheField>
    <cacheField name="Texte 1" numFmtId="0">
      <sharedItems containsNonDate="0" containsString="0" containsBlank="1"/>
    </cacheField>
    <cacheField name="Texte 2" numFmtId="0">
      <sharedItems containsNonDate="0" containsString="0" containsBlank="1"/>
    </cacheField>
    <cacheField name="Texte 3" numFmtId="0">
      <sharedItems containsNonDate="0" containsString="0" containsBlank="1"/>
    </cacheField>
    <cacheField name="Libellé 1" numFmtId="0">
      <sharedItems containsNonDate="0" containsString="0" containsBlank="1"/>
    </cacheField>
    <cacheField name="Libellé 2" numFmtId="0">
      <sharedItems containsNonDate="0" containsString="0" containsBlank="1"/>
    </cacheField>
    <cacheField name="Libellé 3" numFmtId="0">
      <sharedItems containsNonDate="0" containsString="0" containsBlank="1"/>
    </cacheField>
    <cacheField name="Libellé 4" numFmtId="0">
      <sharedItems containsNonDate="0" containsString="0" containsBlank="1"/>
    </cacheField>
    <cacheField name="Libellé 5" numFmtId="0">
      <sharedItems containsNonDate="0" containsString="0" containsBlank="1"/>
    </cacheField>
    <cacheField name="Devise" numFmtId="0">
      <sharedItems containsNonDate="0" containsString="0" containsBlank="1"/>
    </cacheField>
    <cacheField name="Mode de change" numFmtId="0">
      <sharedItems containsNonDate="0" containsString="0" containsBlank="1"/>
    </cacheField>
    <cacheField name="Date début validité" numFmtId="0">
      <sharedItems containsBlank="1"/>
    </cacheField>
    <cacheField name="Valeur prévue du cours" numFmtId="0">
      <sharedItems containsBlank="1"/>
    </cacheField>
    <cacheField name="Montant en devise" numFmtId="0">
      <sharedItems containsBlank="1"/>
    </cacheField>
    <cacheField name="Montant de reporting" numFmtId="0">
      <sharedItems containsBlank="1"/>
    </cacheField>
    <cacheField name="Valeur 1" numFmtId="0">
      <sharedItems containsBlank="1"/>
    </cacheField>
    <cacheField name="Valeur 2" numFmtId="0">
      <sharedItems containsBlank="1"/>
    </cacheField>
    <cacheField name="Valeur 3" numFmtId="0">
      <sharedItems containsNonDate="0" containsString="0" containsBlank="1"/>
    </cacheField>
    <cacheField name="Valeur 4" numFmtId="0">
      <sharedItems containsNonDate="0" containsString="0" containsBlank="1"/>
    </cacheField>
    <cacheField name="Valeur 5" numFmtId="0">
      <sharedItems containsNonDate="0" containsString="0" containsBlank="1"/>
    </cacheField>
    <cacheField name="Valeur 6" numFmtId="0">
      <sharedItems containsNonDate="0" containsString="0" containsBlank="1"/>
    </cacheField>
    <cacheField name="Identifiant long 1" numFmtId="0">
      <sharedItems containsNonDate="0" containsString="0" containsBlank="1"/>
    </cacheField>
    <cacheField name="Identifiant long 2" numFmtId="0">
      <sharedItems containsNonDate="0" containsString="0" containsBlank="1"/>
    </cacheField>
    <cacheField name="Identifiant long 3" numFmtId="0">
      <sharedItems containsNonDate="0" containsString="0" containsBlank="1"/>
    </cacheField>
    <cacheField name="Identifiant long 4" numFmtId="0">
      <sharedItems containsNonDate="0" containsString="0" containsBlank="1"/>
    </cacheField>
    <cacheField name="Identifiant long 5" numFmtId="0">
      <sharedItems containsBlank="1"/>
    </cacheField>
    <cacheField name="Date 1" numFmtId="0">
      <sharedItems containsBlank="1"/>
    </cacheField>
    <cacheField name="Date 2" numFmtId="0">
      <sharedItems containsNonDate="0" containsString="0" containsBlank="1"/>
    </cacheField>
    <cacheField name="Date 3" numFmtId="0">
      <sharedItems containsNonDate="0" containsString="0" containsBlank="1"/>
    </cacheField>
    <cacheField name="Date 4" numFmtId="0">
      <sharedItems containsNonDate="0" containsString="0" containsBlank="1"/>
    </cacheField>
    <cacheField name="Date 5" numFmtId="0">
      <sharedItems containsNonDate="0" containsString="0" containsBlank="1"/>
    </cacheField>
    <cacheField name="Informations complémentaires" numFmtId="0">
      <sharedItems containsNonDate="0" containsString="0" containsBlank="1"/>
    </cacheField>
    <cacheField name="Etat" numFmtId="0">
      <sharedItems containsBlank="1"/>
    </cacheField>
    <cacheField name="Nature" numFmtId="0">
      <sharedItems containsNonDate="0" containsString="0" containsBlank="1"/>
    </cacheField>
    <cacheField name="Genre" numFmtId="0">
      <sharedItems containsBlank="1"/>
    </cacheField>
    <cacheField name="Rôle" numFmtId="0">
      <sharedItems containsNonDate="0" containsString="0" containsBlank="1"/>
    </cacheField>
    <cacheField name="Utilisateur de création" numFmtId="0">
      <sharedItems containsBlank="1"/>
    </cacheField>
    <cacheField name="Date de création" numFmtId="0">
      <sharedItems containsBlank="1"/>
    </cacheField>
    <cacheField name="Utilisateur de modification" numFmtId="0">
      <sharedItems containsBlank="1"/>
    </cacheField>
    <cacheField name="Date de modific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IAC"/>
    <s v="Ets IAC - Sté A"/>
    <x v="0"/>
    <s v="218100"/>
    <s v="Inst gen,agenc,amena"/>
    <x v="0"/>
    <m/>
    <m/>
    <s v=" - "/>
    <m/>
    <m/>
    <s v=" - "/>
    <m/>
    <m/>
    <s v=" - "/>
    <x v="0"/>
    <x v="0"/>
    <x v="0"/>
    <x v="0"/>
    <x v="0"/>
    <x v="0"/>
    <x v="0"/>
    <x v="0"/>
    <n v="2000000"/>
    <x v="0"/>
    <x v="0"/>
    <s v="681100"/>
    <s v="281110"/>
    <n v="2000000"/>
    <n v="2000000"/>
    <n v="0"/>
    <n v="0"/>
    <n v="0"/>
    <n v="0"/>
    <n v="0"/>
    <n v="0"/>
    <n v="2000000"/>
    <n v="0"/>
    <n v="0"/>
    <n v="0"/>
    <n v="0"/>
    <n v="0"/>
    <n v="0"/>
    <n v="0"/>
    <s v="31-12-2020"/>
    <s v="1128125"/>
    <s v="FAH"/>
    <s v="19-03-2024"/>
    <m/>
    <m/>
    <m/>
    <s v="Metrologie capteurs"/>
    <s v="N"/>
    <s v="L"/>
    <m/>
    <m/>
    <m/>
    <s v="MI"/>
    <m/>
    <m/>
    <s v="ACT1    ABC"/>
    <s v="218100"/>
    <s v="DER10"/>
    <m/>
    <m/>
    <s v="2000000"/>
    <s v="2000000"/>
    <s v="0"/>
    <m/>
    <m/>
    <m/>
    <m/>
    <m/>
    <m/>
    <m/>
    <m/>
    <m/>
    <m/>
    <m/>
    <m/>
    <m/>
    <m/>
    <m/>
    <m/>
    <m/>
    <m/>
    <m/>
    <m/>
    <m/>
    <m/>
    <s v="0"/>
    <m/>
    <m/>
    <m/>
    <m/>
    <m/>
    <s v="N"/>
    <s v="F"/>
    <m/>
    <m/>
    <s v="40"/>
    <s v="06-08-2020"/>
    <m/>
    <m/>
    <m/>
    <m/>
    <m/>
    <m/>
    <m/>
    <m/>
    <m/>
    <m/>
    <m/>
    <m/>
    <m/>
    <m/>
    <m/>
    <m/>
    <m/>
    <m/>
    <m/>
    <m/>
    <m/>
    <m/>
    <m/>
    <s v="2331436.7"/>
    <s v="2000000"/>
    <m/>
    <m/>
    <m/>
    <m/>
    <m/>
    <m/>
    <m/>
    <m/>
    <s v="L"/>
    <m/>
    <m/>
    <m/>
    <m/>
    <m/>
    <m/>
    <s v="A"/>
    <m/>
    <m/>
    <m/>
    <s v="RF"/>
    <s v="14-09-2012"/>
    <s v="RF"/>
    <s v="06-08-2020"/>
  </r>
  <r>
    <s v="IAC"/>
    <s v="Ets IAC - Sté A"/>
    <x v="0"/>
    <s v="218100"/>
    <s v="Inst gen,agenc,amena"/>
    <x v="0"/>
    <m/>
    <m/>
    <s v=" - "/>
    <m/>
    <m/>
    <s v=" - "/>
    <m/>
    <m/>
    <s v=" - "/>
    <x v="1"/>
    <x v="0"/>
    <x v="1"/>
    <x v="1"/>
    <x v="0"/>
    <x v="0"/>
    <x v="0"/>
    <x v="1"/>
    <n v="820.39"/>
    <x v="0"/>
    <x v="1"/>
    <s v="681100"/>
    <s v="281110"/>
    <n v="820.39"/>
    <n v="820.39"/>
    <n v="0"/>
    <n v="0"/>
    <n v="0"/>
    <n v="0"/>
    <n v="0"/>
    <n v="0"/>
    <n v="820.39"/>
    <n v="0"/>
    <n v="0"/>
    <n v="0"/>
    <n v="0"/>
    <n v="0"/>
    <n v="0"/>
    <n v="0"/>
    <s v="31-12-2020"/>
    <s v="1128125"/>
    <s v="FAH"/>
    <s v="19-03-2024"/>
    <m/>
    <m/>
    <m/>
    <s v="LEXMARK T630"/>
    <s v="N"/>
    <s v="L"/>
    <m/>
    <m/>
    <m/>
    <s v="MI"/>
    <m/>
    <m/>
    <s v="ACT1    120"/>
    <s v="218100"/>
    <s v="DER05"/>
    <m/>
    <m/>
    <s v="820.39"/>
    <s v="820.39"/>
    <s v="0"/>
    <m/>
    <m/>
    <m/>
    <m/>
    <m/>
    <m/>
    <m/>
    <m/>
    <m/>
    <m/>
    <m/>
    <m/>
    <m/>
    <m/>
    <m/>
    <m/>
    <m/>
    <m/>
    <m/>
    <m/>
    <m/>
    <m/>
    <s v="0"/>
    <m/>
    <m/>
    <m/>
    <m/>
    <m/>
    <s v="N"/>
    <s v="F"/>
    <m/>
    <m/>
    <s v="40"/>
    <s v="06-08-2020"/>
    <m/>
    <m/>
    <s v="2"/>
    <m/>
    <m/>
    <m/>
    <m/>
    <m/>
    <m/>
    <m/>
    <m/>
    <m/>
    <m/>
    <m/>
    <m/>
    <m/>
    <m/>
    <m/>
    <m/>
    <m/>
    <m/>
    <m/>
    <m/>
    <s v="820.89"/>
    <s v="820.39"/>
    <m/>
    <m/>
    <m/>
    <m/>
    <m/>
    <m/>
    <m/>
    <m/>
    <s v="L"/>
    <m/>
    <m/>
    <m/>
    <m/>
    <m/>
    <m/>
    <s v="A"/>
    <m/>
    <m/>
    <m/>
    <s v="RF"/>
    <s v="14-09-2012"/>
    <s v="RF"/>
    <s v="06-08-2020"/>
  </r>
  <r>
    <s v="IAC"/>
    <s v="Ets IAC - Sté A"/>
    <x v="0"/>
    <s v="218100"/>
    <s v="Inst gen,agenc,amena"/>
    <x v="0"/>
    <m/>
    <m/>
    <s v=" - "/>
    <m/>
    <m/>
    <s v=" - "/>
    <m/>
    <m/>
    <s v=" - "/>
    <x v="2"/>
    <x v="0"/>
    <x v="2"/>
    <x v="2"/>
    <x v="0"/>
    <x v="0"/>
    <x v="0"/>
    <x v="2"/>
    <n v="3975.98"/>
    <x v="0"/>
    <x v="2"/>
    <s v="681100"/>
    <s v="281110"/>
    <n v="3975.98"/>
    <n v="3975.98"/>
    <n v="0"/>
    <n v="0"/>
    <n v="0"/>
    <n v="0"/>
    <n v="0"/>
    <n v="0"/>
    <n v="3975.98"/>
    <n v="0"/>
    <n v="0"/>
    <n v="0"/>
    <n v="0"/>
    <n v="0"/>
    <n v="0"/>
    <n v="0"/>
    <s v="31-12-2020"/>
    <s v="1128125"/>
    <s v="FAH"/>
    <s v="19-03-2024"/>
    <m/>
    <m/>
    <m/>
    <s v="PORTAIL METALLIQUE+CLOTURE"/>
    <s v="N"/>
    <s v="L"/>
    <m/>
    <m/>
    <m/>
    <s v="MI"/>
    <m/>
    <m/>
    <s v="ACT1"/>
    <s v="218100"/>
    <s v="LIN10"/>
    <m/>
    <m/>
    <s v="3975.98"/>
    <s v="3975.98"/>
    <s v="0"/>
    <m/>
    <m/>
    <s v="04-04-2007"/>
    <m/>
    <m/>
    <m/>
    <m/>
    <m/>
    <m/>
    <m/>
    <m/>
    <m/>
    <m/>
    <m/>
    <m/>
    <m/>
    <m/>
    <m/>
    <m/>
    <m/>
    <m/>
    <m/>
    <s v="0"/>
    <m/>
    <s v="8085"/>
    <m/>
    <s v="1234567890"/>
    <s v="A"/>
    <s v="N"/>
    <s v="F"/>
    <m/>
    <m/>
    <s v="40"/>
    <s v="06-08-2020"/>
    <m/>
    <m/>
    <m/>
    <m/>
    <m/>
    <m/>
    <m/>
    <m/>
    <m/>
    <m/>
    <m/>
    <m/>
    <m/>
    <m/>
    <m/>
    <m/>
    <m/>
    <m/>
    <m/>
    <m/>
    <m/>
    <m/>
    <m/>
    <s v="4278.81"/>
    <s v="3975.98"/>
    <m/>
    <m/>
    <m/>
    <m/>
    <m/>
    <m/>
    <m/>
    <m/>
    <s v="L"/>
    <m/>
    <m/>
    <m/>
    <m/>
    <m/>
    <m/>
    <s v="A"/>
    <m/>
    <m/>
    <m/>
    <s v="RF"/>
    <s v="14-09-2012"/>
    <s v="RF"/>
    <s v="06-08-2020"/>
  </r>
  <r>
    <s v="IAC"/>
    <s v="Ets IAC - Sté A"/>
    <x v="0"/>
    <s v="218100"/>
    <s v="Inst gen,agenc,amena"/>
    <x v="0"/>
    <m/>
    <m/>
    <s v=" - "/>
    <m/>
    <m/>
    <s v=" - "/>
    <m/>
    <m/>
    <s v=" - "/>
    <x v="3"/>
    <x v="0"/>
    <x v="3"/>
    <x v="3"/>
    <x v="0"/>
    <x v="0"/>
    <x v="0"/>
    <x v="3"/>
    <n v="2000"/>
    <x v="0"/>
    <x v="2"/>
    <s v="681100"/>
    <s v="281110"/>
    <n v="2000"/>
    <n v="1548.33"/>
    <n v="200"/>
    <n v="0"/>
    <n v="0"/>
    <n v="0"/>
    <n v="0"/>
    <n v="0"/>
    <n v="1748.33"/>
    <n v="0"/>
    <n v="0"/>
    <n v="0"/>
    <n v="0"/>
    <n v="0"/>
    <n v="0"/>
    <n v="0"/>
    <s v="31-12-2020"/>
    <s v="1128125"/>
    <s v="FAH"/>
    <s v="19-03-2024"/>
    <m/>
    <m/>
    <m/>
    <s v="Licence de distribution"/>
    <s v="N"/>
    <s v="L"/>
    <m/>
    <m/>
    <m/>
    <s v="MI"/>
    <m/>
    <m/>
    <s v="ACT1"/>
    <s v="218100"/>
    <s v="LIN10"/>
    <m/>
    <m/>
    <s v="2000"/>
    <s v="2000"/>
    <s v="0"/>
    <m/>
    <m/>
    <s v="04-04-2007"/>
    <m/>
    <m/>
    <m/>
    <m/>
    <m/>
    <m/>
    <m/>
    <m/>
    <m/>
    <m/>
    <m/>
    <m/>
    <m/>
    <m/>
    <m/>
    <m/>
    <m/>
    <m/>
    <m/>
    <s v="0"/>
    <m/>
    <s v="8085"/>
    <m/>
    <s v="1234567890"/>
    <s v="A"/>
    <s v="N"/>
    <s v="F"/>
    <m/>
    <m/>
    <s v="40"/>
    <s v="06-08-2020"/>
    <m/>
    <m/>
    <m/>
    <m/>
    <m/>
    <m/>
    <m/>
    <m/>
    <m/>
    <m/>
    <m/>
    <m/>
    <m/>
    <m/>
    <m/>
    <m/>
    <m/>
    <m/>
    <m/>
    <m/>
    <m/>
    <m/>
    <m/>
    <s v="2000"/>
    <s v="2000"/>
    <m/>
    <m/>
    <m/>
    <m/>
    <m/>
    <m/>
    <m/>
    <m/>
    <s v="L"/>
    <m/>
    <m/>
    <m/>
    <m/>
    <m/>
    <m/>
    <s v="A"/>
    <m/>
    <m/>
    <m/>
    <s v="RF"/>
    <s v="14-09-2012"/>
    <s v="RF"/>
    <s v="06-08-2020"/>
  </r>
  <r>
    <s v="IAC"/>
    <s v="Ets IAC - Sté A"/>
    <x v="0"/>
    <s v="218100"/>
    <s v="Inst gen,agenc,amena"/>
    <x v="0"/>
    <m/>
    <m/>
    <s v=" - "/>
    <m/>
    <m/>
    <s v=" - "/>
    <m/>
    <m/>
    <s v=" - "/>
    <x v="4"/>
    <x v="0"/>
    <x v="4"/>
    <x v="4"/>
    <x v="0"/>
    <x v="0"/>
    <x v="0"/>
    <x v="4"/>
    <n v="100000"/>
    <x v="0"/>
    <x v="1"/>
    <s v="681100"/>
    <s v="281110"/>
    <n v="100000"/>
    <n v="80000"/>
    <n v="20000"/>
    <n v="0"/>
    <n v="0"/>
    <n v="0"/>
    <n v="0"/>
    <n v="0"/>
    <n v="100000"/>
    <n v="0"/>
    <n v="0"/>
    <n v="0"/>
    <n v="0"/>
    <n v="-6268.75"/>
    <n v="0"/>
    <n v="-6268.75"/>
    <s v="31-12-2020"/>
    <s v="1128125"/>
    <s v="FAH"/>
    <s v="19-03-2024"/>
    <m/>
    <m/>
    <m/>
    <s v="Travaux salle machine"/>
    <s v="N"/>
    <s v="L"/>
    <m/>
    <m/>
    <m/>
    <s v="MI"/>
    <m/>
    <m/>
    <s v="ACT1"/>
    <s v="218100"/>
    <s v="DER05"/>
    <m/>
    <m/>
    <s v="100000"/>
    <s v="100000"/>
    <s v="0"/>
    <m/>
    <m/>
    <m/>
    <m/>
    <m/>
    <m/>
    <m/>
    <m/>
    <m/>
    <m/>
    <m/>
    <m/>
    <m/>
    <m/>
    <m/>
    <m/>
    <m/>
    <m/>
    <m/>
    <m/>
    <m/>
    <m/>
    <s v="0"/>
    <m/>
    <m/>
    <m/>
    <m/>
    <m/>
    <s v="N"/>
    <s v="F"/>
    <m/>
    <m/>
    <s v="40"/>
    <s v="06-08-2020"/>
    <m/>
    <m/>
    <m/>
    <m/>
    <m/>
    <m/>
    <m/>
    <m/>
    <m/>
    <m/>
    <m/>
    <m/>
    <m/>
    <m/>
    <m/>
    <m/>
    <m/>
    <m/>
    <m/>
    <m/>
    <m/>
    <m/>
    <m/>
    <s v="100061.05"/>
    <s v="100000"/>
    <m/>
    <m/>
    <m/>
    <m/>
    <m/>
    <m/>
    <m/>
    <m/>
    <s v="L"/>
    <m/>
    <m/>
    <m/>
    <m/>
    <m/>
    <m/>
    <s v="A"/>
    <m/>
    <m/>
    <m/>
    <s v="RF"/>
    <s v="14-09-2012"/>
    <s v="RF"/>
    <s v="06-08-2020"/>
  </r>
  <r>
    <s v="IAC"/>
    <s v="Ets IAC - Sté A"/>
    <x v="0"/>
    <s v="231800"/>
    <s v="Autr immo corp cours"/>
    <x v="1"/>
    <m/>
    <m/>
    <s v=" - "/>
    <m/>
    <m/>
    <s v=" - "/>
    <m/>
    <m/>
    <s v=" - "/>
    <x v="5"/>
    <x v="0"/>
    <x v="5"/>
    <x v="5"/>
    <x v="1"/>
    <x v="0"/>
    <x v="1"/>
    <x v="5"/>
    <n v="25300"/>
    <x v="1"/>
    <x v="3"/>
    <s v="681100"/>
    <s v="281110"/>
    <n v="25300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s v="Travaux d'isolation"/>
    <s v="N"/>
    <m/>
    <m/>
    <m/>
    <m/>
    <s v="CONS"/>
    <m/>
    <m/>
    <m/>
    <s v="231800"/>
    <s v="LIN5"/>
    <s v="681100"/>
    <s v="281110"/>
    <m/>
    <m/>
    <s v="25300"/>
    <s v="25300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RF"/>
    <s v="23-03-2018"/>
  </r>
  <r>
    <s v="IAC"/>
    <s v="Ets IAC - Sté A"/>
    <x v="0"/>
    <s v="231800"/>
    <s v="Autr immo corp cours"/>
    <x v="1"/>
    <m/>
    <m/>
    <s v=" - "/>
    <m/>
    <m/>
    <s v=" - "/>
    <m/>
    <m/>
    <s v=" - "/>
    <x v="6"/>
    <x v="0"/>
    <x v="6"/>
    <x v="5"/>
    <x v="2"/>
    <x v="1"/>
    <x v="1"/>
    <x v="6"/>
    <n v="5300"/>
    <x v="0"/>
    <x v="4"/>
    <s v="681100"/>
    <s v="281110"/>
    <n v="5300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s v="Rachat contrat de location automobile"/>
    <s v="N"/>
    <m/>
    <m/>
    <s v="MR00000411"/>
    <m/>
    <s v="VH"/>
    <m/>
    <m/>
    <m/>
    <s v="231800"/>
    <s v="LIN10"/>
    <s v="681100"/>
    <s v="281110"/>
    <m/>
    <m/>
    <s v="5200"/>
    <s v="5300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30-10-2012"/>
  </r>
  <r>
    <s v="IAC"/>
    <s v="Ets IAC - Sté A"/>
    <x v="0"/>
    <s v="231800"/>
    <s v="Autr immo corp cours"/>
    <x v="1"/>
    <m/>
    <m/>
    <s v=" - "/>
    <m/>
    <m/>
    <s v=" - "/>
    <m/>
    <m/>
    <s v=" - "/>
    <x v="7"/>
    <x v="0"/>
    <x v="6"/>
    <x v="5"/>
    <x v="2"/>
    <x v="1"/>
    <x v="1"/>
    <x v="7"/>
    <n v="520"/>
    <x v="0"/>
    <x v="2"/>
    <s v="681100"/>
    <s v="281110"/>
    <n v="520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12"/>
    <m/>
    <s v="VH"/>
    <m/>
    <m/>
    <m/>
    <s v="231800"/>
    <s v="LIN10"/>
    <s v="681100"/>
    <s v="281110"/>
    <m/>
    <m/>
    <s v="520"/>
    <s v="520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30-10-2012"/>
  </r>
  <r>
    <s v="IAC"/>
    <s v="Ets IAC - Sté A"/>
    <x v="0"/>
    <s v="231800"/>
    <s v="Autr immo corp cours"/>
    <x v="1"/>
    <m/>
    <m/>
    <s v=" - "/>
    <m/>
    <m/>
    <s v=" - "/>
    <m/>
    <m/>
    <s v=" - "/>
    <x v="8"/>
    <x v="0"/>
    <x v="6"/>
    <x v="5"/>
    <x v="2"/>
    <x v="1"/>
    <x v="1"/>
    <x v="7"/>
    <n v="51"/>
    <x v="0"/>
    <x v="2"/>
    <s v="681100"/>
    <s v="281110"/>
    <n v="51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59"/>
    <m/>
    <s v="VH"/>
    <m/>
    <m/>
    <m/>
    <s v="231800"/>
    <s v="LIN10"/>
    <s v="681100"/>
    <s v="281110"/>
    <m/>
    <m/>
    <s v="50"/>
    <s v="51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30-10-2012"/>
  </r>
  <r>
    <s v="IAC"/>
    <s v="Ets IAC - Sté A"/>
    <x v="0"/>
    <s v="231800"/>
    <s v="Autr immo corp cours"/>
    <x v="1"/>
    <m/>
    <m/>
    <s v=" - "/>
    <m/>
    <m/>
    <s v=" - "/>
    <m/>
    <m/>
    <s v=" - "/>
    <x v="9"/>
    <x v="0"/>
    <x v="6"/>
    <x v="5"/>
    <x v="2"/>
    <x v="1"/>
    <x v="1"/>
    <x v="7"/>
    <n v="5974.62"/>
    <x v="0"/>
    <x v="2"/>
    <s v="681100"/>
    <s v="281110"/>
    <n v="5974.62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51"/>
    <m/>
    <s v="VH"/>
    <m/>
    <m/>
    <m/>
    <s v="231800"/>
    <s v="LIN10"/>
    <s v="681100"/>
    <s v="281110"/>
    <m/>
    <m/>
    <s v="5974.62"/>
    <s v="5974.62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30-10-2012"/>
  </r>
  <r>
    <s v="IAC"/>
    <s v="Ets IAC - Sté A"/>
    <x v="0"/>
    <s v="231800"/>
    <s v="Autr immo corp cours"/>
    <x v="1"/>
    <m/>
    <m/>
    <s v=" - "/>
    <m/>
    <m/>
    <s v=" - "/>
    <m/>
    <m/>
    <s v=" - "/>
    <x v="10"/>
    <x v="0"/>
    <x v="7"/>
    <x v="5"/>
    <x v="2"/>
    <x v="1"/>
    <x v="1"/>
    <x v="7"/>
    <n v="5163.22"/>
    <x v="0"/>
    <x v="2"/>
    <s v="681100"/>
    <s v="281110"/>
    <n v="5163.22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39"/>
    <m/>
    <s v="VH"/>
    <m/>
    <m/>
    <m/>
    <s v="231800"/>
    <s v="LIN10"/>
    <s v="681100"/>
    <s v="281110"/>
    <m/>
    <m/>
    <s v="5163.22"/>
    <s v="5163.22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30-10-2012"/>
  </r>
  <r>
    <s v="IAC"/>
    <s v="Ets IAC - Sté A"/>
    <x v="0"/>
    <s v="231800"/>
    <s v="Autr immo corp cours"/>
    <x v="1"/>
    <m/>
    <m/>
    <s v=" - "/>
    <m/>
    <m/>
    <s v=" - "/>
    <m/>
    <m/>
    <s v=" - "/>
    <x v="11"/>
    <x v="0"/>
    <x v="7"/>
    <x v="5"/>
    <x v="2"/>
    <x v="1"/>
    <x v="1"/>
    <x v="7"/>
    <n v="5163.22"/>
    <x v="0"/>
    <x v="2"/>
    <s v="681100"/>
    <s v="281110"/>
    <n v="5163.22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64"/>
    <m/>
    <s v="VH"/>
    <m/>
    <m/>
    <m/>
    <s v="231800"/>
    <s v="LIN10"/>
    <s v="681100"/>
    <s v="281110"/>
    <m/>
    <m/>
    <s v="5163.22"/>
    <s v="5163.22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05-11-2012"/>
  </r>
  <r>
    <s v="IAC"/>
    <s v="Ets IAC - Sté A"/>
    <x v="0"/>
    <s v="231800"/>
    <s v="Autr immo corp cours"/>
    <x v="1"/>
    <m/>
    <m/>
    <s v=" - "/>
    <m/>
    <m/>
    <s v=" - "/>
    <m/>
    <m/>
    <s v=" - "/>
    <x v="12"/>
    <x v="0"/>
    <x v="6"/>
    <x v="5"/>
    <x v="2"/>
    <x v="1"/>
    <x v="1"/>
    <x v="7"/>
    <n v="5974.62"/>
    <x v="0"/>
    <x v="2"/>
    <s v="681100"/>
    <s v="281110"/>
    <n v="5974.62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472"/>
    <m/>
    <s v="VH"/>
    <m/>
    <m/>
    <m/>
    <s v="231800"/>
    <s v="LIN10"/>
    <s v="681100"/>
    <s v="281110"/>
    <m/>
    <m/>
    <s v="5974.62"/>
    <s v="5974.62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DEB"/>
    <s v="05-11-2012"/>
  </r>
  <r>
    <s v="IAC"/>
    <s v="Ets IAC - Sté A"/>
    <x v="0"/>
    <s v="231800"/>
    <s v="Autr immo corp cours"/>
    <x v="1"/>
    <m/>
    <m/>
    <s v=" - "/>
    <m/>
    <m/>
    <s v=" - "/>
    <m/>
    <m/>
    <s v=" - "/>
    <x v="13"/>
    <x v="0"/>
    <x v="8"/>
    <x v="5"/>
    <x v="2"/>
    <x v="1"/>
    <x v="1"/>
    <x v="7"/>
    <n v="3870.76"/>
    <x v="0"/>
    <x v="2"/>
    <s v="681100"/>
    <s v="281110"/>
    <n v="3870.76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0806"/>
    <m/>
    <m/>
    <m/>
    <m/>
    <m/>
    <s v="231800"/>
    <s v="LIN10"/>
    <s v="681100"/>
    <s v="281110"/>
    <m/>
    <m/>
    <s v="3870.76"/>
    <s v="3870.76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TESTCNT046"/>
    <m/>
    <m/>
    <m/>
    <m/>
    <m/>
    <m/>
    <m/>
    <m/>
    <s v="A"/>
    <m/>
    <m/>
    <m/>
    <s v="DEB"/>
    <s v="18-12-2012"/>
  </r>
  <r>
    <s v="IAC"/>
    <s v="Ets IAC - Sté A"/>
    <x v="0"/>
    <s v="231800"/>
    <s v="Autr immo corp cours"/>
    <x v="1"/>
    <m/>
    <m/>
    <s v=" - "/>
    <m/>
    <m/>
    <s v=" - "/>
    <m/>
    <m/>
    <s v=" - "/>
    <x v="14"/>
    <x v="0"/>
    <x v="9"/>
    <x v="5"/>
    <x v="2"/>
    <x v="1"/>
    <x v="1"/>
    <x v="7"/>
    <n v="3018.65"/>
    <x v="0"/>
    <x v="2"/>
    <s v="681100"/>
    <s v="281110"/>
    <n v="3018.65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1153"/>
    <m/>
    <s v="MT"/>
    <m/>
    <m/>
    <m/>
    <s v="231800"/>
    <s v="LIN10"/>
    <s v="681100"/>
    <s v="281110"/>
    <m/>
    <m/>
    <s v="3018.65"/>
    <s v="3018.65"/>
    <s v="0"/>
    <m/>
    <m/>
    <m/>
    <m/>
    <m/>
    <m/>
    <m/>
    <m/>
    <m/>
    <m/>
    <m/>
    <m/>
    <m/>
    <m/>
    <m/>
    <m/>
    <m/>
    <m/>
    <m/>
    <m/>
    <m/>
    <m/>
    <m/>
    <m/>
    <s v="IAC"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A"/>
    <m/>
    <m/>
    <m/>
    <s v="KEOLI"/>
    <s v="02-07-2013"/>
  </r>
  <r>
    <s v="IAC"/>
    <s v="Ets IAC - Sté A"/>
    <x v="0"/>
    <s v="231800"/>
    <s v="Autr immo corp cours"/>
    <x v="1"/>
    <m/>
    <m/>
    <s v=" - "/>
    <m/>
    <m/>
    <s v=" - "/>
    <m/>
    <m/>
    <s v=" - "/>
    <x v="15"/>
    <x v="0"/>
    <x v="10"/>
    <x v="5"/>
    <x v="2"/>
    <x v="1"/>
    <x v="1"/>
    <x v="7"/>
    <n v="2931.53"/>
    <x v="0"/>
    <x v="2"/>
    <s v="681100"/>
    <s v="281110"/>
    <n v="2931.53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1081"/>
    <m/>
    <s v="MB"/>
    <m/>
    <m/>
    <m/>
    <s v="231800"/>
    <s v="LIN10"/>
    <s v="681100"/>
    <s v="281110"/>
    <m/>
    <m/>
    <s v="2931.53"/>
    <s v="2931.53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TRLBAS-002"/>
    <m/>
    <m/>
    <m/>
    <m/>
    <m/>
    <m/>
    <m/>
    <s v="A"/>
    <m/>
    <m/>
    <m/>
    <s v="DEB"/>
    <s v="11-09-2013"/>
  </r>
  <r>
    <s v="IAC"/>
    <s v="Ets IAC - Sté A"/>
    <x v="0"/>
    <s v="231800"/>
    <s v="Autr immo corp cours"/>
    <x v="1"/>
    <m/>
    <m/>
    <s v=" - "/>
    <m/>
    <m/>
    <s v=" - "/>
    <m/>
    <m/>
    <s v=" - "/>
    <x v="16"/>
    <x v="0"/>
    <x v="11"/>
    <x v="5"/>
    <x v="2"/>
    <x v="1"/>
    <x v="1"/>
    <x v="7"/>
    <n v="2931.53"/>
    <x v="0"/>
    <x v="2"/>
    <s v="681100"/>
    <s v="281110"/>
    <n v="2931.53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m/>
    <s v="N"/>
    <m/>
    <m/>
    <s v="MR00001082"/>
    <m/>
    <s v="MB"/>
    <m/>
    <m/>
    <m/>
    <s v="231800"/>
    <s v="LIN10"/>
    <s v="681100"/>
    <s v="281110"/>
    <m/>
    <m/>
    <s v="2931.53"/>
    <s v="2931.53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L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TRLBAS-002"/>
    <m/>
    <m/>
    <m/>
    <m/>
    <m/>
    <m/>
    <m/>
    <s v="A"/>
    <m/>
    <m/>
    <m/>
    <s v="DEB"/>
    <s v="11-09-2013"/>
  </r>
  <r>
    <s v="IAC"/>
    <s v="Ets IAC - Sté A"/>
    <x v="0"/>
    <s v="231800"/>
    <s v="Autr immo corp cours"/>
    <x v="1"/>
    <m/>
    <m/>
    <s v=" - "/>
    <m/>
    <m/>
    <s v=" - "/>
    <m/>
    <m/>
    <s v=" - "/>
    <x v="17"/>
    <x v="0"/>
    <x v="12"/>
    <x v="5"/>
    <x v="1"/>
    <x v="0"/>
    <x v="1"/>
    <x v="8"/>
    <n v="10000"/>
    <x v="0"/>
    <x v="3"/>
    <s v="681100"/>
    <s v="281110"/>
    <n v="10000"/>
    <n v="0"/>
    <n v="0"/>
    <n v="0"/>
    <n v="0"/>
    <n v="0"/>
    <n v="0"/>
    <n v="0"/>
    <n v="0"/>
    <n v="0"/>
    <n v="0"/>
    <n v="0"/>
    <n v="0"/>
    <n v="0"/>
    <n v="0"/>
    <n v="0"/>
    <s v="31-12-2020"/>
    <s v="1128125"/>
    <s v="FAH"/>
    <s v="19-03-2024"/>
    <m/>
    <m/>
    <m/>
    <s v="Test devise"/>
    <s v="N"/>
    <m/>
    <m/>
    <m/>
    <m/>
    <s v="CONS"/>
    <m/>
    <m/>
    <m/>
    <s v="231800"/>
    <s v="LIN5"/>
    <s v="681100"/>
    <s v="281110"/>
    <m/>
    <m/>
    <s v="10000"/>
    <s v="10000"/>
    <s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USD"/>
    <s v="C"/>
    <s v="18-04-2019"/>
    <s v="1.1297"/>
    <m/>
    <m/>
    <m/>
    <m/>
    <m/>
    <m/>
    <m/>
    <m/>
    <m/>
    <m/>
    <m/>
    <m/>
    <m/>
    <m/>
    <m/>
    <m/>
    <m/>
    <m/>
    <m/>
    <s v="A"/>
    <m/>
    <m/>
    <m/>
    <s v="RF"/>
    <s v="09-12-2019"/>
  </r>
  <r>
    <m/>
    <m/>
    <x v="1"/>
    <m/>
    <m/>
    <x v="2"/>
    <m/>
    <m/>
    <m/>
    <m/>
    <m/>
    <m/>
    <m/>
    <m/>
    <m/>
    <x v="18"/>
    <x v="1"/>
    <x v="13"/>
    <x v="6"/>
    <x v="3"/>
    <x v="2"/>
    <x v="2"/>
    <x v="9"/>
    <m/>
    <x v="2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2" cacheId="14" applyNumberFormats="0" applyBorderFormats="0" applyFontFormats="0" applyPatternFormats="0" applyAlignmentFormats="0" applyWidthHeightFormats="1" dataCaption="Valeurs" updatedVersion="8" minRefreshableVersion="3" itemPrintTitles="1" createdVersion="5" indent="0" compact="0" compactData="0" gridDropZones="1" multipleFieldFilters="0">
  <location ref="B6:AC29" firstHeaderRow="1" firstDataRow="2" firstDataCol="11"/>
  <pivotFields count="150">
    <pivotField showAll="0"/>
    <pivotField showAll="0"/>
    <pivotField axis="axisRow" showAll="0">
      <items count="4">
        <item x="1"/>
        <item m="1" x="2"/>
        <item x="0"/>
        <item t="default"/>
      </items>
    </pivotField>
    <pivotField showAll="0"/>
    <pivotField showAll="0"/>
    <pivotField axis="axisRow" compact="0" showAll="0">
      <items count="5">
        <item x="2"/>
        <item m="1" x="3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18"/>
        <item m="1" x="1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15">
        <item x="13"/>
        <item m="1"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8">
        <item x="6"/>
        <item m="1" x="7"/>
        <item x="0"/>
        <item x="1"/>
        <item x="2"/>
        <item x="3"/>
        <item x="4"/>
        <item x="5"/>
      </items>
    </pivotField>
    <pivotField axis="axisRow" compact="0" outline="0" showAll="0" defaultSubtotal="0">
      <items count="5">
        <item x="3"/>
        <item m="1" x="4"/>
        <item x="0"/>
        <item x="1"/>
        <item x="2"/>
      </items>
    </pivotField>
    <pivotField axis="axisRow" compact="0" outline="0" showAll="0" defaultSubtotal="0">
      <items count="4">
        <item x="2"/>
        <item m="1" x="3"/>
        <item x="0"/>
        <item x="1"/>
      </items>
    </pivotField>
    <pivotField axis="axisRow" compact="0" outline="0" showAll="0" defaultSubtotal="0">
      <items count="4">
        <item x="2"/>
        <item m="1" x="3"/>
        <item x="0"/>
        <item x="1"/>
      </items>
    </pivotField>
    <pivotField axis="axisRow" compact="0" outline="0" showAll="0" defaultSubtotal="0">
      <items count="11">
        <item x="9"/>
        <item m="1" x="10"/>
        <item x="0"/>
        <item x="1"/>
        <item x="2"/>
        <item x="3"/>
        <item x="4"/>
        <item x="5"/>
        <item x="6"/>
        <item x="7"/>
        <item x="8"/>
      </items>
    </pivotField>
    <pivotField dataField="1" compact="0" showAll="0" defaultSubtotal="0"/>
    <pivotField axis="axisRow" compact="0" outline="0" showAll="0" defaultSubtotal="0">
      <items count="4">
        <item x="2"/>
        <item m="1" x="3"/>
        <item x="0"/>
        <item x="1"/>
      </items>
    </pivotField>
    <pivotField axis="axisRow" compact="0" showAll="0" defaultSubtotal="0">
      <items count="7">
        <item x="5"/>
        <item m="1" x="6"/>
        <item x="0"/>
        <item x="1"/>
        <item x="2"/>
        <item x="3"/>
        <item x="4"/>
      </items>
    </pivotField>
    <pivotField compact="0" outline="0" showAll="0"/>
    <pivotField compact="0" outline="0" showAll="0"/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2">
    <field x="2"/>
    <field x="5"/>
    <field x="15"/>
    <field x="16"/>
    <field x="17"/>
    <field x="18"/>
    <field x="19"/>
    <field x="20"/>
    <field x="21"/>
    <field x="22"/>
    <field x="24"/>
    <field x="25"/>
  </rowFields>
  <rowItems count="22">
    <i>
      <x v="2"/>
    </i>
    <i r="1">
      <x v="2"/>
    </i>
    <i r="2">
      <x v="2"/>
      <x v="1"/>
      <x v="2"/>
      <x v="2"/>
      <x v="2"/>
      <x v="2"/>
      <x v="2"/>
      <x v="2"/>
      <x v="2"/>
      <x v="2"/>
    </i>
    <i r="2">
      <x v="3"/>
      <x v="1"/>
      <x v="3"/>
      <x v="3"/>
      <x v="2"/>
      <x v="2"/>
      <x v="2"/>
      <x v="3"/>
      <x v="2"/>
      <x v="3"/>
    </i>
    <i r="2">
      <x v="4"/>
      <x v="1"/>
      <x v="4"/>
      <x v="4"/>
      <x v="2"/>
      <x v="2"/>
      <x v="2"/>
      <x v="4"/>
      <x v="2"/>
      <x v="4"/>
    </i>
    <i r="2">
      <x v="5"/>
      <x v="1"/>
      <x v="5"/>
      <x v="5"/>
      <x v="2"/>
      <x v="2"/>
      <x v="2"/>
      <x v="5"/>
      <x v="2"/>
      <x v="4"/>
    </i>
    <i r="2">
      <x v="6"/>
      <x v="1"/>
      <x v="6"/>
      <x v="6"/>
      <x v="2"/>
      <x v="2"/>
      <x v="2"/>
      <x v="6"/>
      <x v="2"/>
      <x v="3"/>
    </i>
    <i r="1">
      <x v="3"/>
    </i>
    <i r="2">
      <x v="7"/>
      <x v="1"/>
      <x v="7"/>
      <x v="7"/>
      <x v="3"/>
      <x v="2"/>
      <x v="3"/>
      <x v="7"/>
      <x v="3"/>
      <x v="5"/>
    </i>
    <i r="2">
      <x v="8"/>
      <x v="1"/>
      <x v="8"/>
      <x v="7"/>
      <x v="4"/>
      <x v="3"/>
      <x v="3"/>
      <x v="8"/>
      <x v="2"/>
      <x v="6"/>
    </i>
    <i r="2">
      <x v="9"/>
      <x v="1"/>
      <x v="8"/>
      <x v="7"/>
      <x v="4"/>
      <x v="3"/>
      <x v="3"/>
      <x v="9"/>
      <x v="2"/>
      <x v="4"/>
    </i>
    <i r="2">
      <x v="10"/>
      <x v="1"/>
      <x v="8"/>
      <x v="7"/>
      <x v="4"/>
      <x v="3"/>
      <x v="3"/>
      <x v="9"/>
      <x v="2"/>
      <x v="4"/>
    </i>
    <i r="2">
      <x v="11"/>
      <x v="1"/>
      <x v="8"/>
      <x v="7"/>
      <x v="4"/>
      <x v="3"/>
      <x v="3"/>
      <x v="9"/>
      <x v="2"/>
      <x v="4"/>
    </i>
    <i r="2">
      <x v="12"/>
      <x v="1"/>
      <x v="9"/>
      <x v="7"/>
      <x v="4"/>
      <x v="3"/>
      <x v="3"/>
      <x v="9"/>
      <x v="2"/>
      <x v="4"/>
    </i>
    <i r="2">
      <x v="13"/>
      <x v="1"/>
      <x v="9"/>
      <x v="7"/>
      <x v="4"/>
      <x v="3"/>
      <x v="3"/>
      <x v="9"/>
      <x v="2"/>
      <x v="4"/>
    </i>
    <i r="2">
      <x v="14"/>
      <x v="1"/>
      <x v="8"/>
      <x v="7"/>
      <x v="4"/>
      <x v="3"/>
      <x v="3"/>
      <x v="9"/>
      <x v="2"/>
      <x v="4"/>
    </i>
    <i r="2">
      <x v="15"/>
      <x v="1"/>
      <x v="10"/>
      <x v="7"/>
      <x v="4"/>
      <x v="3"/>
      <x v="3"/>
      <x v="9"/>
      <x v="2"/>
      <x v="4"/>
    </i>
    <i r="2">
      <x v="16"/>
      <x v="1"/>
      <x v="11"/>
      <x v="7"/>
      <x v="4"/>
      <x v="3"/>
      <x v="3"/>
      <x v="9"/>
      <x v="2"/>
      <x v="4"/>
    </i>
    <i r="2">
      <x v="17"/>
      <x v="1"/>
      <x v="12"/>
      <x v="7"/>
      <x v="4"/>
      <x v="3"/>
      <x v="3"/>
      <x v="9"/>
      <x v="2"/>
      <x v="4"/>
    </i>
    <i r="2">
      <x v="18"/>
      <x v="1"/>
      <x v="13"/>
      <x v="7"/>
      <x v="4"/>
      <x v="3"/>
      <x v="3"/>
      <x v="9"/>
      <x v="2"/>
      <x v="4"/>
    </i>
    <i r="2">
      <x v="19"/>
      <x v="1"/>
      <x v="14"/>
      <x v="7"/>
      <x v="3"/>
      <x v="2"/>
      <x v="3"/>
      <x v="10"/>
      <x v="2"/>
      <x v="5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Somme de Valeur d'actif" fld="23" baseField="25" baseItem="0" numFmtId="4"/>
    <dataField name="Somme de Base d'amortissement" fld="28" baseField="25" baseItem="0" numFmtId="4"/>
    <dataField name="Somme de Amortissement début d'exercice" fld="29" baseField="25" baseItem="0" numFmtId="4"/>
    <dataField name="Somme de Augmentation dotation de l'exercice au" fld="30" baseField="25" baseItem="0" numFmtId="4"/>
    <dataField name="Somme de Diminution par cession au" fld="31" baseField="25" baseItem="0" numFmtId="4"/>
    <dataField name="Somme de Augmentation virement poste/poste au" fld="32" baseField="25" baseItem="0" numFmtId="4"/>
    <dataField name="Somme de Diminution virement poste/poste au" fld="33" baseField="25" baseItem="0" numFmtId="4"/>
    <dataField name="Somme de Augmentation par transfert au" fld="34" baseField="25" baseItem="0" numFmtId="4"/>
    <dataField name="Somme de Diminition par transfert au" fld="35" baseField="25" baseItem="0" numFmtId="4"/>
    <dataField name="Somme de Cumul amortissement au" fld="36" baseField="25" baseItem="0" numFmtId="4"/>
    <dataField name="Somme de Dotation différentiel de durée au" fld="37" baseField="25" baseItem="0" numFmtId="4"/>
    <dataField name="Somme de Dotation mode dégressif au" fld="38" baseField="25" baseItem="0" numFmtId="4"/>
    <dataField name="Somme de Dotation exceptionnel au" fld="39" baseField="25" baseItem="0" numFmtId="4"/>
    <dataField name="Somme de Reprise différentiel de durée au" fld="40" baseField="25" baseItem="0" numFmtId="4"/>
    <dataField name="Somme de Reprise mode dégressif au" fld="41" baseField="25" baseItem="0" numFmtId="4"/>
    <dataField name="Somme de Reprise exceptionnel au" fld="42" baseField="25" baseItem="0" numFmtId="4"/>
    <dataField name="Somme de Mouvement net au" fld="43" baseField="25" baseItem="0" numFmtId="4"/>
  </dataFields>
  <formats count="27">
    <format dxfId="53">
      <pivotArea dataOnly="0" labelOnly="1" fieldPosition="0">
        <references count="1">
          <reference field="25" count="0"/>
        </references>
      </pivotArea>
    </format>
    <format dxfId="52">
      <pivotArea dataOnly="0" labelOnly="1" fieldPosition="0">
        <references count="1">
          <reference field="24" count="0"/>
        </references>
      </pivotArea>
    </format>
    <format dxfId="51">
      <pivotArea dataOnly="0" labelOnly="1" fieldPosition="0">
        <references count="1">
          <reference field="22" count="0"/>
        </references>
      </pivotArea>
    </format>
    <format dxfId="50">
      <pivotArea dataOnly="0" labelOnly="1" fieldPosition="0">
        <references count="1">
          <reference field="21" count="0"/>
        </references>
      </pivotArea>
    </format>
    <format dxfId="49">
      <pivotArea dataOnly="0" labelOnly="1" fieldPosition="0">
        <references count="1">
          <reference field="20" count="0"/>
        </references>
      </pivotArea>
    </format>
    <format dxfId="48">
      <pivotArea dataOnly="0" labelOnly="1" fieldPosition="0">
        <references count="1">
          <reference field="19" count="0"/>
        </references>
      </pivotArea>
    </format>
    <format dxfId="47">
      <pivotArea dataOnly="0" labelOnly="1" fieldPosition="0">
        <references count="1">
          <reference field="18" count="0"/>
        </references>
      </pivotArea>
    </format>
    <format dxfId="46">
      <pivotArea dataOnly="0" labelOnly="1" fieldPosition="0">
        <references count="1">
          <reference field="17" count="0"/>
        </references>
      </pivotArea>
    </format>
    <format dxfId="45">
      <pivotArea dataOnly="0" labelOnly="1" fieldPosition="0">
        <references count="1">
          <reference field="16" count="0"/>
        </references>
      </pivotArea>
    </format>
    <format dxfId="44">
      <pivotArea dataOnly="0" labelOnly="1" fieldPosition="0">
        <references count="1">
          <reference field="15" count="0"/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  <format dxfId="42">
      <pivotArea outline="0" fieldPosition="0">
        <references count="1">
          <reference field="4294967294" count="1">
            <x v="1"/>
          </reference>
        </references>
      </pivotArea>
    </format>
    <format dxfId="41">
      <pivotArea outline="0" fieldPosition="0">
        <references count="1">
          <reference field="4294967294" count="1">
            <x v="2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8"/>
          </reference>
        </references>
      </pivotArea>
    </format>
    <format dxfId="38">
      <pivotArea outline="0" fieldPosition="0">
        <references count="1">
          <reference field="4294967294" count="1">
            <x v="9"/>
          </reference>
        </references>
      </pivotArea>
    </format>
    <format dxfId="37">
      <pivotArea outline="0" fieldPosition="0">
        <references count="1">
          <reference field="4294967294" count="1">
            <x v="10"/>
          </reference>
        </references>
      </pivotArea>
    </format>
    <format dxfId="36">
      <pivotArea outline="0" fieldPosition="0">
        <references count="1">
          <reference field="4294967294" count="1">
            <x v="11"/>
          </reference>
        </references>
      </pivotArea>
    </format>
    <format dxfId="35">
      <pivotArea outline="0" fieldPosition="0">
        <references count="1">
          <reference field="4294967294" count="1">
            <x v="12"/>
          </reference>
        </references>
      </pivotArea>
    </format>
    <format dxfId="34">
      <pivotArea outline="0" fieldPosition="0">
        <references count="1">
          <reference field="4294967294" count="1">
            <x v="13"/>
          </reference>
        </references>
      </pivotArea>
    </format>
    <format dxfId="33">
      <pivotArea outline="0" fieldPosition="0">
        <references count="1">
          <reference field="4294967294" count="1">
            <x v="14"/>
          </reference>
        </references>
      </pivotArea>
    </format>
    <format dxfId="32">
      <pivotArea outline="0" fieldPosition="0">
        <references count="1">
          <reference field="4294967294" count="1">
            <x v="15"/>
          </reference>
        </references>
      </pivotArea>
    </format>
    <format dxfId="31">
      <pivotArea outline="0" fieldPosition="0">
        <references count="1">
          <reference field="4294967294" count="1">
            <x v="16"/>
          </reference>
        </references>
      </pivotArea>
    </format>
    <format dxfId="30">
      <pivotArea outline="0" fieldPosition="0">
        <references count="1">
          <reference field="4294967294" count="1">
            <x v="4"/>
          </reference>
        </references>
      </pivotArea>
    </format>
    <format dxfId="29">
      <pivotArea outline="0" fieldPosition="0">
        <references count="1">
          <reference field="4294967294" count="1">
            <x v="5"/>
          </reference>
        </references>
      </pivotArea>
    </format>
    <format dxfId="28">
      <pivotArea outline="0" fieldPosition="0">
        <references count="1">
          <reference field="4294967294" count="1">
            <x v="6"/>
          </reference>
        </references>
      </pivotArea>
    </format>
    <format dxfId="27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7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3" customWidth="1"/>
    <col min="2" max="2" width="22.140625" customWidth="1"/>
    <col min="3" max="3" width="16.28515625" customWidth="1"/>
    <col min="4" max="4" width="9.140625" customWidth="1"/>
    <col min="5" max="5" width="13" customWidth="1"/>
    <col min="6" max="6" width="13.140625" customWidth="1"/>
    <col min="7" max="7" width="7.42578125" style="4" customWidth="1"/>
    <col min="8" max="8" width="10" style="4" customWidth="1"/>
    <col min="9" max="9" width="7.28515625" style="4" customWidth="1"/>
    <col min="10" max="10" width="26.28515625" customWidth="1"/>
    <col min="11" max="11" width="8" style="4" customWidth="1"/>
    <col min="12" max="12" width="7.85546875" style="4" customWidth="1"/>
    <col min="13" max="14" width="17.85546875" customWidth="1"/>
    <col min="15" max="29" width="18" customWidth="1"/>
  </cols>
  <sheetData>
    <row r="1" spans="2:29" x14ac:dyDescent="0.25">
      <c r="F1" s="1"/>
      <c r="AC1" t="str">
        <f>CONCATENATE(labels!B2," ",Donnees!$F$1)</f>
        <v>Edité au : 19-03-2024</v>
      </c>
    </row>
    <row r="2" spans="2:29" x14ac:dyDescent="0.25">
      <c r="B2" s="20" t="str">
        <f>CONCATENATE(labels!B1," ",Donnees!$B$2)</f>
        <v>Etat récapitulatif 2055 au 31-12-2020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2:29" ht="15.75" thickBot="1" x14ac:dyDescent="0.3">
      <c r="B3" s="2"/>
      <c r="C3" s="2"/>
      <c r="D3" s="2"/>
      <c r="E3" s="2"/>
      <c r="F3" s="2"/>
      <c r="J3" s="2"/>
      <c r="K3" s="3"/>
      <c r="L3" s="3"/>
      <c r="N3" s="2"/>
      <c r="O3" s="2"/>
      <c r="P3" s="2"/>
      <c r="Q3" s="2"/>
      <c r="R3" s="2"/>
      <c r="S3" s="2"/>
    </row>
    <row r="4" spans="2:29" ht="21.75" customHeight="1" x14ac:dyDescent="0.25">
      <c r="B4" s="21"/>
      <c r="C4" s="25" t="str">
        <f>labels!B3</f>
        <v>Immobilisation</v>
      </c>
      <c r="D4" s="26"/>
      <c r="E4" s="23" t="str">
        <f>labels!B4</f>
        <v>Date d'acquisition</v>
      </c>
      <c r="F4" s="24" t="str">
        <f>labels!B5</f>
        <v>Date de mise en service</v>
      </c>
      <c r="G4" s="18" t="str">
        <f>labels!B6</f>
        <v>Origine</v>
      </c>
      <c r="H4" s="18" t="str">
        <f>labels!B7</f>
        <v>Code Traitement</v>
      </c>
      <c r="I4" s="18" t="str">
        <f>labels!B8</f>
        <v>Type</v>
      </c>
      <c r="J4" s="18" t="str">
        <f>labels!B9</f>
        <v>Intitulé réduit</v>
      </c>
      <c r="K4" s="18" t="str">
        <f>labels!B10</f>
        <v>Objectif</v>
      </c>
      <c r="L4" s="18" t="str">
        <f>labels!B11</f>
        <v>Plan</v>
      </c>
      <c r="M4" s="18" t="str">
        <f>labels!B12</f>
        <v>Valeur d'actif</v>
      </c>
      <c r="N4" s="18" t="str">
        <f>labels!B13</f>
        <v>Base d'amortissement</v>
      </c>
      <c r="O4" s="18" t="str">
        <f>labels!B14</f>
        <v>Amortissement début d'exercice</v>
      </c>
      <c r="P4" s="18" t="str">
        <f>CONCATENATE(labels!B15," ",Donnees!$B$2)</f>
        <v>Augmentation dotation de l'exercice au 31-12-2020</v>
      </c>
      <c r="Q4" s="18" t="str">
        <f>CONCATENATE(labels!B16," ",Donnees!$B$2)</f>
        <v>Diminution par cession au 31-12-2020</v>
      </c>
      <c r="R4" s="18" t="str">
        <f>CONCATENATE(labels!B17," ",Donnees!$B$2)</f>
        <v>Augmentation virement poste au 31-12-2020</v>
      </c>
      <c r="S4" s="18" t="str">
        <f>CONCATENATE(labels!B18," ",Donnees!$B$2)</f>
        <v>Diminution virement poste au 31-12-2020</v>
      </c>
      <c r="T4" s="18" t="str">
        <f>CONCATENATE(labels!B19," ",Donnees!$B$2)</f>
        <v>Augmentation par transfert au 31-12-2020</v>
      </c>
      <c r="U4" s="18" t="str">
        <f>CONCATENATE(labels!B20," ",Donnees!$B$2)</f>
        <v>Diminution par transfert au 31-12-2020</v>
      </c>
      <c r="V4" s="18" t="str">
        <f>CONCATENATE(labels!B21," ",Donnees!$B$2)</f>
        <v>Cumul amortissement au 31-12-2020</v>
      </c>
      <c r="W4" s="18" t="str">
        <f>CONCATENATE(labels!B22," ",Donnees!$B$2)</f>
        <v>Dotation différentiel de durée au 31-12-2020</v>
      </c>
      <c r="X4" s="18" t="str">
        <f>CONCATENATE(labels!B23," ",Donnees!$B$2)</f>
        <v>Dotation mode dégressif au 31-12-2020</v>
      </c>
      <c r="Y4" s="18" t="str">
        <f>CONCATENATE(labels!B24," ",Donnees!$B$2)</f>
        <v>Dotation exceptionnelle au 31-12-2020</v>
      </c>
      <c r="Z4" s="18" t="str">
        <f>CONCATENATE(labels!B25," ",Donnees!$B$2)</f>
        <v>Reprise différentiel de durée au 31-12-2020</v>
      </c>
      <c r="AA4" s="18" t="str">
        <f>CONCATENATE(labels!B26," ",Donnees!$B$2)</f>
        <v>Reprise mode dégressif au 31-12-2020</v>
      </c>
      <c r="AB4" s="18" t="str">
        <f>CONCATENATE(labels!B27," ",Donnees!$B$2)</f>
        <v>Reprise exceptionnel au 31-12-2020</v>
      </c>
      <c r="AC4" s="18" t="str">
        <f>CONCATENATE(labels!B28," ",Donnees!$B$2)</f>
        <v>Mouvement net au 31-12-2020</v>
      </c>
    </row>
    <row r="5" spans="2:29" ht="21.75" customHeight="1" thickBot="1" x14ac:dyDescent="0.3">
      <c r="B5" s="22"/>
      <c r="C5" s="27"/>
      <c r="D5" s="2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2:29" ht="15" hidden="1" customHeight="1" x14ac:dyDescent="0.25">
      <c r="G6"/>
      <c r="H6"/>
      <c r="I6"/>
      <c r="K6"/>
      <c r="L6"/>
      <c r="M6" s="12" t="s">
        <v>50</v>
      </c>
    </row>
    <row r="7" spans="2:29" ht="15.75" hidden="1" customHeight="1" thickBot="1" x14ac:dyDescent="0.25">
      <c r="B7" s="12" t="s">
        <v>48</v>
      </c>
      <c r="C7" s="12" t="s">
        <v>22</v>
      </c>
      <c r="D7" s="12" t="s">
        <v>23</v>
      </c>
      <c r="E7" s="12" t="s">
        <v>24</v>
      </c>
      <c r="F7" s="12" t="s">
        <v>25</v>
      </c>
      <c r="G7" s="12" t="s">
        <v>26</v>
      </c>
      <c r="H7" s="12" t="s">
        <v>38</v>
      </c>
      <c r="I7" s="12" t="s">
        <v>27</v>
      </c>
      <c r="J7" s="12" t="s">
        <v>64</v>
      </c>
      <c r="K7" s="12" t="s">
        <v>28</v>
      </c>
      <c r="L7" s="12" t="s">
        <v>29</v>
      </c>
      <c r="M7" t="s">
        <v>63</v>
      </c>
      <c r="N7" t="s">
        <v>51</v>
      </c>
      <c r="O7" t="s">
        <v>52</v>
      </c>
      <c r="P7" t="s">
        <v>53</v>
      </c>
      <c r="Q7" t="s">
        <v>67</v>
      </c>
      <c r="R7" t="s">
        <v>68</v>
      </c>
      <c r="S7" t="s">
        <v>71</v>
      </c>
      <c r="T7" t="s">
        <v>72</v>
      </c>
      <c r="U7" t="s">
        <v>54</v>
      </c>
      <c r="V7" t="s">
        <v>59</v>
      </c>
      <c r="W7" t="s">
        <v>55</v>
      </c>
      <c r="X7" t="s">
        <v>56</v>
      </c>
      <c r="Y7" t="s">
        <v>57</v>
      </c>
      <c r="Z7" t="s">
        <v>60</v>
      </c>
      <c r="AA7" t="s">
        <v>61</v>
      </c>
      <c r="AB7" t="s">
        <v>62</v>
      </c>
      <c r="AC7" t="s">
        <v>58</v>
      </c>
    </row>
    <row r="8" spans="2:29" x14ac:dyDescent="0.25">
      <c r="B8" s="13" t="s">
        <v>347</v>
      </c>
      <c r="G8"/>
      <c r="H8"/>
      <c r="I8"/>
      <c r="K8"/>
      <c r="L8"/>
      <c r="M8" s="11">
        <v>2182995.52</v>
      </c>
      <c r="N8" s="11">
        <v>2182995.52</v>
      </c>
      <c r="O8" s="11">
        <v>2086344.7</v>
      </c>
      <c r="P8" s="11">
        <v>20200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2106544.7000000002</v>
      </c>
      <c r="W8" s="11">
        <v>0</v>
      </c>
      <c r="X8" s="11">
        <v>0</v>
      </c>
      <c r="Y8" s="11">
        <v>0</v>
      </c>
      <c r="Z8" s="11">
        <v>0</v>
      </c>
      <c r="AA8" s="11">
        <v>-6268.75</v>
      </c>
      <c r="AB8" s="11">
        <v>0</v>
      </c>
      <c r="AC8" s="11">
        <v>-6268.75</v>
      </c>
    </row>
    <row r="9" spans="2:29" x14ac:dyDescent="0.25">
      <c r="B9" s="14" t="s">
        <v>348</v>
      </c>
      <c r="G9"/>
      <c r="H9"/>
      <c r="I9"/>
      <c r="K9"/>
      <c r="L9"/>
      <c r="M9" s="11">
        <v>2106796.37</v>
      </c>
      <c r="N9" s="11">
        <v>2106796.37</v>
      </c>
      <c r="O9" s="11">
        <v>2086344.7</v>
      </c>
      <c r="P9" s="11">
        <v>20200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2106544.7000000002</v>
      </c>
      <c r="W9" s="11">
        <v>0</v>
      </c>
      <c r="X9" s="11">
        <v>0</v>
      </c>
      <c r="Y9" s="11">
        <v>0</v>
      </c>
      <c r="Z9" s="11">
        <v>0</v>
      </c>
      <c r="AA9" s="11">
        <v>-6268.75</v>
      </c>
      <c r="AB9" s="11">
        <v>0</v>
      </c>
      <c r="AC9" s="11">
        <v>-6268.75</v>
      </c>
    </row>
    <row r="10" spans="2:29" x14ac:dyDescent="0.25">
      <c r="C10" s="15" t="s">
        <v>215</v>
      </c>
      <c r="D10" s="15">
        <v>0</v>
      </c>
      <c r="E10" s="15" t="s">
        <v>216</v>
      </c>
      <c r="F10" s="15" t="s">
        <v>216</v>
      </c>
      <c r="G10" s="15" t="s">
        <v>217</v>
      </c>
      <c r="H10" s="15" t="s">
        <v>217</v>
      </c>
      <c r="I10" s="15" t="s">
        <v>218</v>
      </c>
      <c r="J10" s="15" t="s">
        <v>219</v>
      </c>
      <c r="K10" s="15" t="s">
        <v>220</v>
      </c>
      <c r="L10" s="15" t="s">
        <v>221</v>
      </c>
      <c r="M10" s="11">
        <v>2000000</v>
      </c>
      <c r="N10" s="11">
        <v>2000000</v>
      </c>
      <c r="O10" s="11">
        <v>2000000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2000000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</row>
    <row r="11" spans="2:29" x14ac:dyDescent="0.25">
      <c r="C11" s="15" t="s">
        <v>240</v>
      </c>
      <c r="D11" s="15">
        <v>0</v>
      </c>
      <c r="E11" s="15" t="s">
        <v>241</v>
      </c>
      <c r="F11" s="15" t="s">
        <v>241</v>
      </c>
      <c r="G11" s="15" t="s">
        <v>217</v>
      </c>
      <c r="H11" s="15" t="s">
        <v>217</v>
      </c>
      <c r="I11" s="15" t="s">
        <v>218</v>
      </c>
      <c r="J11" s="15" t="s">
        <v>242</v>
      </c>
      <c r="K11" s="15" t="s">
        <v>220</v>
      </c>
      <c r="L11" s="15" t="s">
        <v>243</v>
      </c>
      <c r="M11" s="11">
        <v>820.39</v>
      </c>
      <c r="N11" s="11">
        <v>820.39</v>
      </c>
      <c r="O11" s="11">
        <v>820.39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820.39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</row>
    <row r="12" spans="2:29" x14ac:dyDescent="0.25">
      <c r="C12" s="15" t="s">
        <v>248</v>
      </c>
      <c r="D12" s="15">
        <v>0</v>
      </c>
      <c r="E12" s="15" t="s">
        <v>249</v>
      </c>
      <c r="F12" s="15" t="s">
        <v>250</v>
      </c>
      <c r="G12" s="15" t="s">
        <v>217</v>
      </c>
      <c r="H12" s="15" t="s">
        <v>217</v>
      </c>
      <c r="I12" s="15" t="s">
        <v>218</v>
      </c>
      <c r="J12" s="15" t="s">
        <v>251</v>
      </c>
      <c r="K12" s="15" t="s">
        <v>220</v>
      </c>
      <c r="L12" s="15" t="s">
        <v>252</v>
      </c>
      <c r="M12" s="11">
        <v>3975.98</v>
      </c>
      <c r="N12" s="11">
        <v>3975.98</v>
      </c>
      <c r="O12" s="11">
        <v>3975.98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3975.98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</row>
    <row r="13" spans="2:29" x14ac:dyDescent="0.25">
      <c r="C13" s="15" t="s">
        <v>259</v>
      </c>
      <c r="D13" s="15">
        <v>0</v>
      </c>
      <c r="E13" s="15" t="s">
        <v>260</v>
      </c>
      <c r="F13" s="15" t="s">
        <v>260</v>
      </c>
      <c r="G13" s="15" t="s">
        <v>217</v>
      </c>
      <c r="H13" s="15" t="s">
        <v>217</v>
      </c>
      <c r="I13" s="15" t="s">
        <v>218</v>
      </c>
      <c r="J13" s="15" t="s">
        <v>261</v>
      </c>
      <c r="K13" s="15" t="s">
        <v>220</v>
      </c>
      <c r="L13" s="15" t="s">
        <v>252</v>
      </c>
      <c r="M13" s="11">
        <v>2000</v>
      </c>
      <c r="N13" s="11">
        <v>2000</v>
      </c>
      <c r="O13" s="11">
        <v>1548.33</v>
      </c>
      <c r="P13" s="11">
        <v>200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1748.33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</row>
    <row r="14" spans="2:29" x14ac:dyDescent="0.25">
      <c r="C14" s="15" t="s">
        <v>264</v>
      </c>
      <c r="D14" s="15">
        <v>0</v>
      </c>
      <c r="E14" s="15" t="s">
        <v>265</v>
      </c>
      <c r="F14" s="15" t="s">
        <v>265</v>
      </c>
      <c r="G14" s="15" t="s">
        <v>217</v>
      </c>
      <c r="H14" s="15" t="s">
        <v>217</v>
      </c>
      <c r="I14" s="15" t="s">
        <v>218</v>
      </c>
      <c r="J14" s="15" t="s">
        <v>266</v>
      </c>
      <c r="K14" s="15" t="s">
        <v>220</v>
      </c>
      <c r="L14" s="15" t="s">
        <v>243</v>
      </c>
      <c r="M14" s="11">
        <v>100000</v>
      </c>
      <c r="N14" s="11">
        <v>100000</v>
      </c>
      <c r="O14" s="11">
        <v>80000</v>
      </c>
      <c r="P14" s="11">
        <v>20000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100000</v>
      </c>
      <c r="W14" s="11">
        <v>0</v>
      </c>
      <c r="X14" s="11">
        <v>0</v>
      </c>
      <c r="Y14" s="11">
        <v>0</v>
      </c>
      <c r="Z14" s="11">
        <v>0</v>
      </c>
      <c r="AA14" s="11">
        <v>-6268.75</v>
      </c>
      <c r="AB14" s="11">
        <v>0</v>
      </c>
      <c r="AC14" s="11">
        <v>-6268.75</v>
      </c>
    </row>
    <row r="15" spans="2:29" x14ac:dyDescent="0.25">
      <c r="B15" s="14" t="s">
        <v>349</v>
      </c>
      <c r="G15"/>
      <c r="H15"/>
      <c r="I15"/>
      <c r="K15"/>
      <c r="L15"/>
      <c r="M15" s="11">
        <v>76199.150000000009</v>
      </c>
      <c r="N15" s="11">
        <v>76199.150000000009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</row>
    <row r="16" spans="2:29" x14ac:dyDescent="0.25">
      <c r="C16" s="15" t="s">
        <v>272</v>
      </c>
      <c r="D16" s="15">
        <v>0</v>
      </c>
      <c r="E16" s="15" t="s">
        <v>273</v>
      </c>
      <c r="F16" s="15" t="s">
        <v>217</v>
      </c>
      <c r="G16" s="15" t="s">
        <v>274</v>
      </c>
      <c r="H16" s="15" t="s">
        <v>217</v>
      </c>
      <c r="I16" s="15" t="s">
        <v>275</v>
      </c>
      <c r="J16" s="15" t="s">
        <v>276</v>
      </c>
      <c r="K16" s="15" t="s">
        <v>217</v>
      </c>
      <c r="L16" s="15" t="s">
        <v>277</v>
      </c>
      <c r="M16" s="11">
        <v>25300</v>
      </c>
      <c r="N16" s="11">
        <v>25300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</row>
    <row r="17" spans="2:29" x14ac:dyDescent="0.25">
      <c r="C17" s="15" t="s">
        <v>281</v>
      </c>
      <c r="D17" s="15">
        <v>0</v>
      </c>
      <c r="E17" s="15" t="s">
        <v>282</v>
      </c>
      <c r="F17" s="15" t="s">
        <v>217</v>
      </c>
      <c r="G17" s="15" t="s">
        <v>283</v>
      </c>
      <c r="H17" s="15" t="s">
        <v>284</v>
      </c>
      <c r="I17" s="15" t="s">
        <v>275</v>
      </c>
      <c r="J17" s="15" t="s">
        <v>285</v>
      </c>
      <c r="K17" s="15" t="s">
        <v>220</v>
      </c>
      <c r="L17" s="15" t="s">
        <v>286</v>
      </c>
      <c r="M17" s="11">
        <v>5300</v>
      </c>
      <c r="N17" s="11">
        <v>5300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</row>
    <row r="18" spans="2:29" x14ac:dyDescent="0.25">
      <c r="C18" s="15" t="s">
        <v>295</v>
      </c>
      <c r="D18" s="15">
        <v>0</v>
      </c>
      <c r="E18" s="15" t="s">
        <v>282</v>
      </c>
      <c r="F18" s="15" t="s">
        <v>217</v>
      </c>
      <c r="G18" s="15" t="s">
        <v>283</v>
      </c>
      <c r="H18" s="15" t="s">
        <v>284</v>
      </c>
      <c r="I18" s="15" t="s">
        <v>275</v>
      </c>
      <c r="J18" s="15" t="s">
        <v>217</v>
      </c>
      <c r="K18" s="15" t="s">
        <v>220</v>
      </c>
      <c r="L18" s="15" t="s">
        <v>252</v>
      </c>
      <c r="M18" s="11">
        <v>520</v>
      </c>
      <c r="N18" s="11">
        <v>520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</row>
    <row r="19" spans="2:29" x14ac:dyDescent="0.25">
      <c r="C19" s="15" t="s">
        <v>299</v>
      </c>
      <c r="D19" s="15">
        <v>0</v>
      </c>
      <c r="E19" s="15" t="s">
        <v>282</v>
      </c>
      <c r="F19" s="15" t="s">
        <v>217</v>
      </c>
      <c r="G19" s="15" t="s">
        <v>283</v>
      </c>
      <c r="H19" s="15" t="s">
        <v>284</v>
      </c>
      <c r="I19" s="15" t="s">
        <v>275</v>
      </c>
      <c r="J19" s="15" t="s">
        <v>217</v>
      </c>
      <c r="K19" s="15" t="s">
        <v>220</v>
      </c>
      <c r="L19" s="15" t="s">
        <v>252</v>
      </c>
      <c r="M19" s="11">
        <v>51</v>
      </c>
      <c r="N19" s="11">
        <v>51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</row>
    <row r="20" spans="2:29" x14ac:dyDescent="0.25">
      <c r="C20" s="15" t="s">
        <v>303</v>
      </c>
      <c r="D20" s="15">
        <v>0</v>
      </c>
      <c r="E20" s="15" t="s">
        <v>282</v>
      </c>
      <c r="F20" s="15" t="s">
        <v>217</v>
      </c>
      <c r="G20" s="15" t="s">
        <v>283</v>
      </c>
      <c r="H20" s="15" t="s">
        <v>284</v>
      </c>
      <c r="I20" s="15" t="s">
        <v>275</v>
      </c>
      <c r="J20" s="15" t="s">
        <v>217</v>
      </c>
      <c r="K20" s="15" t="s">
        <v>220</v>
      </c>
      <c r="L20" s="15" t="s">
        <v>252</v>
      </c>
      <c r="M20" s="11">
        <v>5974.62</v>
      </c>
      <c r="N20" s="11">
        <v>5974.62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</row>
    <row r="21" spans="2:29" x14ac:dyDescent="0.25">
      <c r="C21" s="15" t="s">
        <v>307</v>
      </c>
      <c r="D21" s="15">
        <v>0</v>
      </c>
      <c r="E21" s="15" t="s">
        <v>308</v>
      </c>
      <c r="F21" s="15" t="s">
        <v>217</v>
      </c>
      <c r="G21" s="15" t="s">
        <v>283</v>
      </c>
      <c r="H21" s="15" t="s">
        <v>284</v>
      </c>
      <c r="I21" s="15" t="s">
        <v>275</v>
      </c>
      <c r="J21" s="15" t="s">
        <v>217</v>
      </c>
      <c r="K21" s="15" t="s">
        <v>220</v>
      </c>
      <c r="L21" s="15" t="s">
        <v>252</v>
      </c>
      <c r="M21" s="11">
        <v>5163.22</v>
      </c>
      <c r="N21" s="11">
        <v>5163.22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</row>
    <row r="22" spans="2:29" x14ac:dyDescent="0.25">
      <c r="C22" s="15" t="s">
        <v>311</v>
      </c>
      <c r="D22" s="15">
        <v>0</v>
      </c>
      <c r="E22" s="15" t="s">
        <v>308</v>
      </c>
      <c r="F22" s="15" t="s">
        <v>217</v>
      </c>
      <c r="G22" s="15" t="s">
        <v>283</v>
      </c>
      <c r="H22" s="15" t="s">
        <v>284</v>
      </c>
      <c r="I22" s="15" t="s">
        <v>275</v>
      </c>
      <c r="J22" s="15" t="s">
        <v>217</v>
      </c>
      <c r="K22" s="15" t="s">
        <v>220</v>
      </c>
      <c r="L22" s="15" t="s">
        <v>252</v>
      </c>
      <c r="M22" s="11">
        <v>5163.22</v>
      </c>
      <c r="N22" s="11">
        <v>5163.22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</row>
    <row r="23" spans="2:29" x14ac:dyDescent="0.25">
      <c r="C23" s="15" t="s">
        <v>314</v>
      </c>
      <c r="D23" s="15">
        <v>0</v>
      </c>
      <c r="E23" s="15" t="s">
        <v>282</v>
      </c>
      <c r="F23" s="15" t="s">
        <v>217</v>
      </c>
      <c r="G23" s="15" t="s">
        <v>283</v>
      </c>
      <c r="H23" s="15" t="s">
        <v>284</v>
      </c>
      <c r="I23" s="15" t="s">
        <v>275</v>
      </c>
      <c r="J23" s="15" t="s">
        <v>217</v>
      </c>
      <c r="K23" s="15" t="s">
        <v>220</v>
      </c>
      <c r="L23" s="15" t="s">
        <v>252</v>
      </c>
      <c r="M23" s="11">
        <v>5974.62</v>
      </c>
      <c r="N23" s="11">
        <v>5974.62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</row>
    <row r="24" spans="2:29" x14ac:dyDescent="0.25">
      <c r="C24" s="15" t="s">
        <v>316</v>
      </c>
      <c r="D24" s="15">
        <v>0</v>
      </c>
      <c r="E24" s="15" t="s">
        <v>317</v>
      </c>
      <c r="F24" s="15" t="s">
        <v>217</v>
      </c>
      <c r="G24" s="15" t="s">
        <v>283</v>
      </c>
      <c r="H24" s="15" t="s">
        <v>284</v>
      </c>
      <c r="I24" s="15" t="s">
        <v>275</v>
      </c>
      <c r="J24" s="15" t="s">
        <v>217</v>
      </c>
      <c r="K24" s="15" t="s">
        <v>220</v>
      </c>
      <c r="L24" s="15" t="s">
        <v>252</v>
      </c>
      <c r="M24" s="11">
        <v>3870.76</v>
      </c>
      <c r="N24" s="11">
        <v>3870.76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</row>
    <row r="25" spans="2:29" x14ac:dyDescent="0.25">
      <c r="C25" s="15" t="s">
        <v>322</v>
      </c>
      <c r="D25" s="15">
        <v>0</v>
      </c>
      <c r="E25" s="15" t="s">
        <v>323</v>
      </c>
      <c r="F25" s="15" t="s">
        <v>217</v>
      </c>
      <c r="G25" s="15" t="s">
        <v>283</v>
      </c>
      <c r="H25" s="15" t="s">
        <v>284</v>
      </c>
      <c r="I25" s="15" t="s">
        <v>275</v>
      </c>
      <c r="J25" s="15" t="s">
        <v>217</v>
      </c>
      <c r="K25" s="15" t="s">
        <v>220</v>
      </c>
      <c r="L25" s="15" t="s">
        <v>252</v>
      </c>
      <c r="M25" s="11">
        <v>3018.65</v>
      </c>
      <c r="N25" s="11">
        <v>3018.65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</row>
    <row r="26" spans="2:29" x14ac:dyDescent="0.25">
      <c r="C26" s="15" t="s">
        <v>329</v>
      </c>
      <c r="D26" s="15">
        <v>0</v>
      </c>
      <c r="E26" s="15" t="s">
        <v>330</v>
      </c>
      <c r="F26" s="15" t="s">
        <v>217</v>
      </c>
      <c r="G26" s="15" t="s">
        <v>283</v>
      </c>
      <c r="H26" s="15" t="s">
        <v>284</v>
      </c>
      <c r="I26" s="15" t="s">
        <v>275</v>
      </c>
      <c r="J26" s="15" t="s">
        <v>217</v>
      </c>
      <c r="K26" s="15" t="s">
        <v>220</v>
      </c>
      <c r="L26" s="15" t="s">
        <v>252</v>
      </c>
      <c r="M26" s="11">
        <v>2931.53</v>
      </c>
      <c r="N26" s="11">
        <v>2931.53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</row>
    <row r="27" spans="2:29" x14ac:dyDescent="0.25">
      <c r="C27" s="15" t="s">
        <v>336</v>
      </c>
      <c r="D27" s="15">
        <v>0</v>
      </c>
      <c r="E27" s="15" t="s">
        <v>337</v>
      </c>
      <c r="F27" s="15" t="s">
        <v>217</v>
      </c>
      <c r="G27" s="15" t="s">
        <v>283</v>
      </c>
      <c r="H27" s="15" t="s">
        <v>284</v>
      </c>
      <c r="I27" s="15" t="s">
        <v>275</v>
      </c>
      <c r="J27" s="15" t="s">
        <v>217</v>
      </c>
      <c r="K27" s="15" t="s">
        <v>220</v>
      </c>
      <c r="L27" s="15" t="s">
        <v>252</v>
      </c>
      <c r="M27" s="11">
        <v>2931.53</v>
      </c>
      <c r="N27" s="11">
        <v>2931.53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</row>
    <row r="28" spans="2:29" x14ac:dyDescent="0.25">
      <c r="C28" s="15" t="s">
        <v>339</v>
      </c>
      <c r="D28" s="15">
        <v>0</v>
      </c>
      <c r="E28" s="15" t="s">
        <v>340</v>
      </c>
      <c r="F28" s="15" t="s">
        <v>217</v>
      </c>
      <c r="G28" s="15" t="s">
        <v>274</v>
      </c>
      <c r="H28" s="15" t="s">
        <v>217</v>
      </c>
      <c r="I28" s="15" t="s">
        <v>275</v>
      </c>
      <c r="J28" s="15" t="s">
        <v>341</v>
      </c>
      <c r="K28" s="15" t="s">
        <v>220</v>
      </c>
      <c r="L28" s="15" t="s">
        <v>277</v>
      </c>
      <c r="M28" s="11">
        <v>10000</v>
      </c>
      <c r="N28" s="11">
        <v>10000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</row>
    <row r="29" spans="2:29" x14ac:dyDescent="0.25">
      <c r="B29" s="13" t="s">
        <v>49</v>
      </c>
      <c r="G29"/>
      <c r="H29"/>
      <c r="I29"/>
      <c r="K29"/>
      <c r="L29"/>
      <c r="M29" s="11">
        <v>2182995.52</v>
      </c>
      <c r="N29" s="11">
        <v>2182995.52</v>
      </c>
      <c r="O29" s="11">
        <v>2086344.7</v>
      </c>
      <c r="P29" s="11">
        <v>20200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2106544.7000000002</v>
      </c>
      <c r="W29" s="11">
        <v>0</v>
      </c>
      <c r="X29" s="11">
        <v>0</v>
      </c>
      <c r="Y29" s="11">
        <v>0</v>
      </c>
      <c r="Z29" s="11">
        <v>0</v>
      </c>
      <c r="AA29" s="11">
        <v>-6268.75</v>
      </c>
      <c r="AB29" s="11">
        <v>0</v>
      </c>
      <c r="AC29" s="11">
        <v>-6268.75</v>
      </c>
    </row>
    <row r="30" spans="2:29" x14ac:dyDescent="0.25">
      <c r="G30"/>
      <c r="H30"/>
      <c r="I30"/>
      <c r="K30"/>
      <c r="L30"/>
    </row>
    <row r="31" spans="2:29" x14ac:dyDescent="0.25">
      <c r="G31"/>
      <c r="H31"/>
      <c r="I31"/>
      <c r="K31"/>
      <c r="L31"/>
    </row>
    <row r="32" spans="2:29" x14ac:dyDescent="0.25">
      <c r="G32"/>
      <c r="H32"/>
      <c r="I32"/>
      <c r="K32"/>
      <c r="L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8">
    <mergeCell ref="AC4:AC5"/>
    <mergeCell ref="B2:AC2"/>
    <mergeCell ref="AB4:AB5"/>
    <mergeCell ref="X4:X5"/>
    <mergeCell ref="B4:B5"/>
    <mergeCell ref="E4:E5"/>
    <mergeCell ref="F4:F5"/>
    <mergeCell ref="C4:D5"/>
    <mergeCell ref="U4:U5"/>
    <mergeCell ref="T4:T5"/>
    <mergeCell ref="O4:O5"/>
    <mergeCell ref="P4:P5"/>
    <mergeCell ref="Q4:Q5"/>
    <mergeCell ref="V4:V5"/>
    <mergeCell ref="W4:W5"/>
    <mergeCell ref="M4:M5"/>
    <mergeCell ref="N4:N5"/>
    <mergeCell ref="G4:G5"/>
    <mergeCell ref="H4:H5"/>
    <mergeCell ref="I4:I5"/>
    <mergeCell ref="J4:J5"/>
    <mergeCell ref="K4:K5"/>
    <mergeCell ref="L4:L5"/>
    <mergeCell ref="Y4:Y5"/>
    <mergeCell ref="Z4:Z5"/>
    <mergeCell ref="AA4:AA5"/>
    <mergeCell ref="R4:R5"/>
    <mergeCell ref="S4:S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V21"/>
  <sheetViews>
    <sheetView showZeros="0" zoomScaleNormal="100" workbookViewId="0"/>
  </sheetViews>
  <sheetFormatPr baseColWidth="10" defaultColWidth="14.28515625" defaultRowHeight="15" x14ac:dyDescent="0.25"/>
  <cols>
    <col min="1" max="1" width="13.5703125" bestFit="1" customWidth="1"/>
    <col min="2" max="2" width="19.140625" bestFit="1" customWidth="1"/>
    <col min="3" max="3" width="33.28515625" customWidth="1"/>
    <col min="4" max="4" width="12.85546875" bestFit="1" customWidth="1"/>
    <col min="5" max="5" width="19.140625" bestFit="1" customWidth="1"/>
    <col min="6" max="6" width="33" customWidth="1"/>
    <col min="7" max="7" width="12.85546875" bestFit="1" customWidth="1"/>
    <col min="8" max="8" width="19.140625" bestFit="1" customWidth="1"/>
    <col min="9" max="9" width="32.7109375" customWidth="1"/>
    <col min="10" max="10" width="12.85546875" bestFit="1" customWidth="1"/>
    <col min="11" max="11" width="19.140625" bestFit="1" customWidth="1"/>
    <col min="12" max="12" width="33" customWidth="1"/>
    <col min="13" max="13" width="12.85546875" bestFit="1" customWidth="1"/>
    <col min="14" max="14" width="19.140625" bestFit="1" customWidth="1"/>
    <col min="15" max="15" width="33" customWidth="1"/>
    <col min="16" max="16" width="14.42578125" bestFit="1" customWidth="1"/>
    <col min="17" max="17" width="12.85546875" style="16" bestFit="1" customWidth="1"/>
    <col min="18" max="18" width="11" bestFit="1" customWidth="1"/>
    <col min="19" max="19" width="14.7109375" bestFit="1" customWidth="1"/>
    <col min="20" max="20" width="7.5703125" bestFit="1" customWidth="1"/>
    <col min="21" max="21" width="15.5703125" bestFit="1" customWidth="1"/>
    <col min="22" max="22" width="11.42578125" bestFit="1" customWidth="1"/>
    <col min="23" max="24" width="25.85546875" customWidth="1"/>
    <col min="25" max="26" width="10.7109375" bestFit="1" customWidth="1"/>
    <col min="27" max="27" width="13.140625" bestFit="1" customWidth="1"/>
    <col min="28" max="28" width="13.5703125" bestFit="1" customWidth="1"/>
    <col min="29" max="29" width="20.7109375" bestFit="1" customWidth="1"/>
    <col min="30" max="30" width="30.28515625" bestFit="1" customWidth="1"/>
    <col min="31" max="31" width="36.42578125" bestFit="1" customWidth="1"/>
    <col min="32" max="32" width="25" bestFit="1" customWidth="1"/>
    <col min="33" max="33" width="37.7109375" bestFit="1" customWidth="1"/>
    <col min="34" max="34" width="34.85546875" bestFit="1" customWidth="1"/>
    <col min="35" max="35" width="29" bestFit="1" customWidth="1"/>
    <col min="36" max="36" width="24.7109375" bestFit="1" customWidth="1"/>
    <col min="37" max="37" width="23.42578125" bestFit="1" customWidth="1"/>
    <col min="38" max="38" width="30.85546875" bestFit="1" customWidth="1"/>
    <col min="39" max="39" width="25.7109375" bestFit="1" customWidth="1"/>
    <col min="40" max="40" width="23.7109375" bestFit="1" customWidth="1"/>
    <col min="41" max="41" width="29.85546875" bestFit="1" customWidth="1"/>
    <col min="42" max="42" width="24.7109375" bestFit="1" customWidth="1"/>
    <col min="43" max="43" width="22.7109375" bestFit="1" customWidth="1"/>
    <col min="44" max="44" width="18" bestFit="1" customWidth="1"/>
    <col min="45" max="45" width="10.140625" customWidth="1"/>
  </cols>
  <sheetData>
    <row r="1" spans="1:152" x14ac:dyDescent="0.25">
      <c r="A1" t="s">
        <v>7</v>
      </c>
      <c r="B1" t="str">
        <f>AT4</f>
        <v>1128125</v>
      </c>
      <c r="C1" t="s">
        <v>8</v>
      </c>
      <c r="D1" t="str">
        <f>AU4</f>
        <v>FAH</v>
      </c>
      <c r="E1" t="s">
        <v>9</v>
      </c>
      <c r="F1" t="str">
        <f>AV4</f>
        <v>19-03-2024</v>
      </c>
    </row>
    <row r="2" spans="1:152" x14ac:dyDescent="0.25">
      <c r="A2" t="s">
        <v>33</v>
      </c>
      <c r="B2" t="str">
        <f>AS4</f>
        <v>31-12-2020</v>
      </c>
    </row>
    <row r="3" spans="1:152" ht="15" customHeight="1" x14ac:dyDescent="0.25">
      <c r="A3" s="5" t="s">
        <v>0</v>
      </c>
      <c r="B3" s="5" t="s">
        <v>1</v>
      </c>
      <c r="C3" s="5" t="s">
        <v>13</v>
      </c>
      <c r="D3" s="5" t="s">
        <v>17</v>
      </c>
      <c r="E3" s="5" t="s">
        <v>2</v>
      </c>
      <c r="F3" s="5" t="s">
        <v>14</v>
      </c>
      <c r="G3" s="5" t="s">
        <v>3</v>
      </c>
      <c r="H3" s="5" t="s">
        <v>4</v>
      </c>
      <c r="I3" s="5" t="s">
        <v>15</v>
      </c>
      <c r="J3" s="5" t="s">
        <v>5</v>
      </c>
      <c r="K3" s="5" t="s">
        <v>6</v>
      </c>
      <c r="L3" s="5" t="s">
        <v>16</v>
      </c>
      <c r="M3" s="5" t="s">
        <v>19</v>
      </c>
      <c r="N3" s="5" t="s">
        <v>20</v>
      </c>
      <c r="O3" s="5" t="s">
        <v>21</v>
      </c>
      <c r="P3" s="6" t="s">
        <v>22</v>
      </c>
      <c r="Q3" s="17" t="s">
        <v>23</v>
      </c>
      <c r="R3" s="7" t="s">
        <v>24</v>
      </c>
      <c r="S3" s="7" t="s">
        <v>25</v>
      </c>
      <c r="T3" s="7" t="s">
        <v>26</v>
      </c>
      <c r="U3" s="7" t="s">
        <v>38</v>
      </c>
      <c r="V3" s="7" t="s">
        <v>27</v>
      </c>
      <c r="W3" s="7" t="s">
        <v>64</v>
      </c>
      <c r="X3" s="7" t="s">
        <v>39</v>
      </c>
      <c r="Y3" s="7" t="s">
        <v>28</v>
      </c>
      <c r="Z3" s="7" t="s">
        <v>29</v>
      </c>
      <c r="AA3" s="7" t="s">
        <v>209</v>
      </c>
      <c r="AB3" s="7" t="s">
        <v>210</v>
      </c>
      <c r="AC3" s="7" t="s">
        <v>30</v>
      </c>
      <c r="AD3" s="7" t="s">
        <v>34</v>
      </c>
      <c r="AE3" s="7" t="s">
        <v>35</v>
      </c>
      <c r="AF3" s="7" t="s">
        <v>65</v>
      </c>
      <c r="AG3" s="7" t="s">
        <v>66</v>
      </c>
      <c r="AH3" s="7" t="s">
        <v>69</v>
      </c>
      <c r="AI3" s="7" t="s">
        <v>70</v>
      </c>
      <c r="AJ3" s="7" t="s">
        <v>31</v>
      </c>
      <c r="AK3" s="7" t="s">
        <v>36</v>
      </c>
      <c r="AL3" s="7" t="s">
        <v>45</v>
      </c>
      <c r="AM3" s="7" t="s">
        <v>44</v>
      </c>
      <c r="AN3" s="7" t="s">
        <v>43</v>
      </c>
      <c r="AO3" s="7" t="s">
        <v>42</v>
      </c>
      <c r="AP3" s="7" t="s">
        <v>41</v>
      </c>
      <c r="AQ3" s="7" t="s">
        <v>40</v>
      </c>
      <c r="AR3" s="7" t="s">
        <v>37</v>
      </c>
      <c r="AS3" s="6" t="s">
        <v>18</v>
      </c>
      <c r="AT3" s="5" t="s">
        <v>10</v>
      </c>
      <c r="AU3" s="5" t="s">
        <v>11</v>
      </c>
      <c r="AV3" s="5" t="s">
        <v>12</v>
      </c>
      <c r="AW3" s="7" t="s">
        <v>73</v>
      </c>
      <c r="AX3" s="7" t="s">
        <v>74</v>
      </c>
      <c r="AY3" s="7" t="s">
        <v>75</v>
      </c>
      <c r="AZ3" s="7" t="s">
        <v>76</v>
      </c>
      <c r="BA3" s="7" t="s">
        <v>77</v>
      </c>
      <c r="BB3" s="7" t="s">
        <v>78</v>
      </c>
      <c r="BC3" s="7" t="s">
        <v>79</v>
      </c>
      <c r="BD3" s="7" t="s">
        <v>80</v>
      </c>
      <c r="BE3" s="7" t="s">
        <v>81</v>
      </c>
      <c r="BF3" s="7" t="s">
        <v>82</v>
      </c>
      <c r="BG3" s="7" t="s">
        <v>83</v>
      </c>
      <c r="BH3" s="7" t="s">
        <v>84</v>
      </c>
      <c r="BI3" s="7" t="s">
        <v>85</v>
      </c>
      <c r="BJ3" s="7" t="s">
        <v>86</v>
      </c>
      <c r="BK3" s="7" t="s">
        <v>87</v>
      </c>
      <c r="BL3" s="7" t="s">
        <v>88</v>
      </c>
      <c r="BM3" s="7" t="s">
        <v>89</v>
      </c>
      <c r="BN3" s="7" t="s">
        <v>90</v>
      </c>
      <c r="BO3" s="7" t="s">
        <v>91</v>
      </c>
      <c r="BP3" s="7" t="s">
        <v>92</v>
      </c>
      <c r="BQ3" s="7" t="s">
        <v>93</v>
      </c>
      <c r="BR3" s="7" t="s">
        <v>94</v>
      </c>
      <c r="BS3" s="7" t="s">
        <v>95</v>
      </c>
      <c r="BT3" s="7" t="s">
        <v>96</v>
      </c>
      <c r="BU3" s="7" t="s">
        <v>97</v>
      </c>
      <c r="BV3" s="7" t="s">
        <v>98</v>
      </c>
      <c r="BW3" s="7" t="s">
        <v>99</v>
      </c>
      <c r="BX3" s="7" t="s">
        <v>100</v>
      </c>
      <c r="BY3" s="7" t="s">
        <v>101</v>
      </c>
      <c r="BZ3" s="7" t="s">
        <v>102</v>
      </c>
      <c r="CA3" s="7" t="s">
        <v>103</v>
      </c>
      <c r="CB3" s="7" t="s">
        <v>104</v>
      </c>
      <c r="CC3" s="7" t="s">
        <v>105</v>
      </c>
      <c r="CD3" s="7" t="s">
        <v>106</v>
      </c>
      <c r="CE3" s="7" t="s">
        <v>107</v>
      </c>
      <c r="CF3" s="7" t="s">
        <v>108</v>
      </c>
      <c r="CG3" s="7" t="s">
        <v>109</v>
      </c>
      <c r="CH3" s="7" t="s">
        <v>110</v>
      </c>
      <c r="CI3" s="7" t="s">
        <v>111</v>
      </c>
      <c r="CJ3" s="7" t="s">
        <v>112</v>
      </c>
      <c r="CK3" s="7" t="s">
        <v>113</v>
      </c>
      <c r="CL3" s="7" t="s">
        <v>114</v>
      </c>
      <c r="CM3" s="7" t="s">
        <v>115</v>
      </c>
      <c r="CN3" s="7" t="s">
        <v>116</v>
      </c>
      <c r="CO3" s="7" t="s">
        <v>117</v>
      </c>
      <c r="CP3" s="7" t="s">
        <v>118</v>
      </c>
      <c r="CQ3" s="7" t="s">
        <v>119</v>
      </c>
      <c r="CR3" s="7" t="s">
        <v>120</v>
      </c>
      <c r="CS3" s="7" t="s">
        <v>121</v>
      </c>
      <c r="CT3" s="7" t="s">
        <v>122</v>
      </c>
      <c r="CU3" s="7" t="s">
        <v>123</v>
      </c>
      <c r="CV3" s="7" t="s">
        <v>124</v>
      </c>
      <c r="CW3" s="7" t="s">
        <v>125</v>
      </c>
      <c r="CX3" s="7" t="s">
        <v>126</v>
      </c>
      <c r="CY3" s="7" t="s">
        <v>127</v>
      </c>
      <c r="CZ3" s="7" t="s">
        <v>128</v>
      </c>
      <c r="DA3" s="7" t="s">
        <v>129</v>
      </c>
      <c r="DB3" s="7" t="s">
        <v>130</v>
      </c>
      <c r="DC3" s="7" t="s">
        <v>131</v>
      </c>
      <c r="DD3" s="7" t="s">
        <v>132</v>
      </c>
      <c r="DE3" s="7" t="s">
        <v>133</v>
      </c>
      <c r="DF3" s="7" t="s">
        <v>134</v>
      </c>
      <c r="DG3" s="7" t="s">
        <v>135</v>
      </c>
      <c r="DH3" s="7" t="s">
        <v>136</v>
      </c>
      <c r="DI3" s="7" t="s">
        <v>137</v>
      </c>
      <c r="DJ3" s="7" t="s">
        <v>138</v>
      </c>
      <c r="DK3" s="7" t="s">
        <v>139</v>
      </c>
      <c r="DL3" s="7" t="s">
        <v>140</v>
      </c>
      <c r="DM3" s="7" t="s">
        <v>141</v>
      </c>
      <c r="DN3" s="7" t="s">
        <v>142</v>
      </c>
      <c r="DO3" s="7" t="s">
        <v>143</v>
      </c>
      <c r="DP3" s="7" t="s">
        <v>144</v>
      </c>
      <c r="DQ3" s="7" t="s">
        <v>145</v>
      </c>
      <c r="DR3" s="7" t="s">
        <v>146</v>
      </c>
      <c r="DS3" s="7" t="s">
        <v>147</v>
      </c>
      <c r="DT3" s="7" t="s">
        <v>148</v>
      </c>
      <c r="DU3" s="7" t="s">
        <v>149</v>
      </c>
      <c r="DV3" s="7" t="s">
        <v>150</v>
      </c>
      <c r="DW3" s="7" t="s">
        <v>151</v>
      </c>
      <c r="DX3" s="7" t="s">
        <v>152</v>
      </c>
      <c r="DY3" s="7" t="s">
        <v>153</v>
      </c>
      <c r="DZ3" s="7" t="s">
        <v>154</v>
      </c>
      <c r="EA3" s="7" t="s">
        <v>155</v>
      </c>
      <c r="EB3" s="7" t="s">
        <v>156</v>
      </c>
      <c r="EC3" s="7" t="s">
        <v>157</v>
      </c>
      <c r="ED3" s="7" t="s">
        <v>158</v>
      </c>
      <c r="EE3" s="7" t="s">
        <v>159</v>
      </c>
      <c r="EF3" s="7" t="s">
        <v>160</v>
      </c>
      <c r="EG3" s="7" t="s">
        <v>161</v>
      </c>
      <c r="EH3" s="7" t="s">
        <v>162</v>
      </c>
      <c r="EI3" s="7" t="s">
        <v>163</v>
      </c>
      <c r="EJ3" s="7" t="s">
        <v>164</v>
      </c>
      <c r="EK3" s="7" t="s">
        <v>165</v>
      </c>
      <c r="EL3" s="7" t="s">
        <v>166</v>
      </c>
      <c r="EM3" s="7" t="s">
        <v>167</v>
      </c>
      <c r="EN3" s="7" t="s">
        <v>168</v>
      </c>
      <c r="EO3" s="7" t="s">
        <v>169</v>
      </c>
      <c r="EP3" s="7" t="s">
        <v>170</v>
      </c>
      <c r="EQ3" s="7" t="s">
        <v>171</v>
      </c>
      <c r="ER3" s="7" t="s">
        <v>172</v>
      </c>
      <c r="ES3" s="7" t="s">
        <v>173</v>
      </c>
      <c r="ET3" s="7" t="s">
        <v>174</v>
      </c>
    </row>
    <row r="4" spans="1:152" x14ac:dyDescent="0.25">
      <c r="A4" t="s">
        <v>211</v>
      </c>
      <c r="B4" t="s">
        <v>212</v>
      </c>
      <c r="C4" t="str">
        <f t="shared" ref="C4:C21" si="0">CONCATENATE(A4," - ",B4)</f>
        <v>IAC - Ets IAC - Sté A</v>
      </c>
      <c r="D4" t="s">
        <v>213</v>
      </c>
      <c r="E4" t="s">
        <v>214</v>
      </c>
      <c r="F4" t="str">
        <f t="shared" ref="F4:F21" si="1">CONCATENATE(D4," - ",E4)</f>
        <v>218100 - Inst gen,agenc,amena</v>
      </c>
      <c r="I4" t="str">
        <f t="shared" ref="I4:I21" si="2">CONCATENATE(G4," - ",H4)</f>
        <v xml:space="preserve"> - </v>
      </c>
      <c r="L4" t="str">
        <f t="shared" ref="L4:L21" si="3">CONCATENATE(J4," - ",K4)</f>
        <v xml:space="preserve"> - </v>
      </c>
      <c r="O4" t="str">
        <f t="shared" ref="O4:O21" si="4">CONCATENATE(M4," - ",N4)</f>
        <v xml:space="preserve"> - </v>
      </c>
      <c r="P4" t="s">
        <v>215</v>
      </c>
      <c r="Q4" s="16">
        <v>0</v>
      </c>
      <c r="R4" s="10" t="s">
        <v>216</v>
      </c>
      <c r="S4" s="10" t="s">
        <v>216</v>
      </c>
      <c r="T4" t="s">
        <v>217</v>
      </c>
      <c r="U4" t="s">
        <v>217</v>
      </c>
      <c r="V4" t="s">
        <v>218</v>
      </c>
      <c r="W4" t="s">
        <v>219</v>
      </c>
      <c r="X4" s="8">
        <v>2000000</v>
      </c>
      <c r="Y4" t="s">
        <v>220</v>
      </c>
      <c r="Z4" s="11" t="s">
        <v>221</v>
      </c>
      <c r="AA4" s="11" t="s">
        <v>222</v>
      </c>
      <c r="AB4" s="11" t="s">
        <v>223</v>
      </c>
      <c r="AC4" s="8">
        <v>2000000</v>
      </c>
      <c r="AD4" s="8">
        <v>2000000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2000000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t="s">
        <v>224</v>
      </c>
      <c r="AT4" t="s">
        <v>225</v>
      </c>
      <c r="AU4" s="10" t="s">
        <v>226</v>
      </c>
      <c r="AV4" t="s">
        <v>227</v>
      </c>
      <c r="AZ4" t="s">
        <v>219</v>
      </c>
      <c r="BA4" t="s">
        <v>228</v>
      </c>
      <c r="BB4" t="s">
        <v>229</v>
      </c>
      <c r="BF4" t="s">
        <v>230</v>
      </c>
      <c r="BI4" t="s">
        <v>231</v>
      </c>
      <c r="BJ4" t="s">
        <v>213</v>
      </c>
      <c r="BK4" t="s">
        <v>221</v>
      </c>
      <c r="BN4" s="8" t="s">
        <v>232</v>
      </c>
      <c r="BO4" s="8" t="s">
        <v>232</v>
      </c>
      <c r="BP4" s="8" t="s">
        <v>233</v>
      </c>
      <c r="BQ4" s="8"/>
      <c r="CJ4" s="8"/>
      <c r="CK4" s="8"/>
      <c r="CL4" s="8"/>
      <c r="CM4" s="8" t="s">
        <v>233</v>
      </c>
      <c r="CN4" s="8"/>
      <c r="CS4" t="s">
        <v>228</v>
      </c>
      <c r="CT4" t="s">
        <v>234</v>
      </c>
      <c r="CW4" t="s">
        <v>235</v>
      </c>
      <c r="CX4" t="s">
        <v>236</v>
      </c>
      <c r="DS4" s="9"/>
      <c r="DT4" s="8"/>
      <c r="DU4" s="8"/>
      <c r="DV4" s="8" t="s">
        <v>237</v>
      </c>
      <c r="DW4" s="8" t="s">
        <v>232</v>
      </c>
      <c r="DX4" s="8"/>
      <c r="DY4" s="8"/>
      <c r="DZ4" s="8"/>
      <c r="EA4" s="8"/>
      <c r="EF4" t="s">
        <v>229</v>
      </c>
      <c r="EM4" t="s">
        <v>218</v>
      </c>
      <c r="EQ4" t="s">
        <v>238</v>
      </c>
      <c r="ER4" t="s">
        <v>239</v>
      </c>
      <c r="ES4" t="s">
        <v>238</v>
      </c>
      <c r="ET4" t="s">
        <v>236</v>
      </c>
    </row>
    <row r="5" spans="1:152" x14ac:dyDescent="0.25">
      <c r="A5" t="s">
        <v>211</v>
      </c>
      <c r="B5" t="s">
        <v>212</v>
      </c>
      <c r="C5" t="str">
        <f t="shared" si="0"/>
        <v>IAC - Ets IAC - Sté A</v>
      </c>
      <c r="D5" t="s">
        <v>213</v>
      </c>
      <c r="E5" t="s">
        <v>214</v>
      </c>
      <c r="F5" t="str">
        <f t="shared" si="1"/>
        <v>218100 - Inst gen,agenc,amena</v>
      </c>
      <c r="I5" t="str">
        <f t="shared" si="2"/>
        <v xml:space="preserve"> - </v>
      </c>
      <c r="L5" t="str">
        <f t="shared" si="3"/>
        <v xml:space="preserve"> - </v>
      </c>
      <c r="O5" t="str">
        <f t="shared" si="4"/>
        <v xml:space="preserve"> - </v>
      </c>
      <c r="P5" t="s">
        <v>240</v>
      </c>
      <c r="Q5" s="16">
        <v>0</v>
      </c>
      <c r="R5" s="10" t="s">
        <v>241</v>
      </c>
      <c r="S5" s="10" t="s">
        <v>241</v>
      </c>
      <c r="T5" t="s">
        <v>217</v>
      </c>
      <c r="U5" t="s">
        <v>217</v>
      </c>
      <c r="V5" t="s">
        <v>218</v>
      </c>
      <c r="W5" t="s">
        <v>242</v>
      </c>
      <c r="X5" s="8">
        <v>820.39</v>
      </c>
      <c r="Y5" t="s">
        <v>220</v>
      </c>
      <c r="Z5" s="11" t="s">
        <v>243</v>
      </c>
      <c r="AA5" s="11" t="s">
        <v>222</v>
      </c>
      <c r="AB5" s="11" t="s">
        <v>223</v>
      </c>
      <c r="AC5" s="8">
        <v>820.39</v>
      </c>
      <c r="AD5" s="8">
        <v>820.39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820.39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t="s">
        <v>224</v>
      </c>
      <c r="AT5" t="s">
        <v>225</v>
      </c>
      <c r="AU5" s="10" t="s">
        <v>226</v>
      </c>
      <c r="AV5" t="s">
        <v>227</v>
      </c>
      <c r="AZ5" t="s">
        <v>242</v>
      </c>
      <c r="BA5" t="s">
        <v>228</v>
      </c>
      <c r="BB5" t="s">
        <v>229</v>
      </c>
      <c r="BF5" t="s">
        <v>230</v>
      </c>
      <c r="BI5" t="s">
        <v>244</v>
      </c>
      <c r="BJ5" t="s">
        <v>213</v>
      </c>
      <c r="BK5" t="s">
        <v>243</v>
      </c>
      <c r="BN5" s="8" t="s">
        <v>245</v>
      </c>
      <c r="BO5" s="8" t="s">
        <v>245</v>
      </c>
      <c r="BP5" s="8" t="s">
        <v>233</v>
      </c>
      <c r="BQ5" s="8"/>
      <c r="CJ5" s="8"/>
      <c r="CK5" s="8"/>
      <c r="CL5" s="8"/>
      <c r="CM5" s="8" t="s">
        <v>233</v>
      </c>
      <c r="CN5" s="8"/>
      <c r="CS5" t="s">
        <v>228</v>
      </c>
      <c r="CT5" t="s">
        <v>234</v>
      </c>
      <c r="CW5" t="s">
        <v>235</v>
      </c>
      <c r="CX5" t="s">
        <v>236</v>
      </c>
      <c r="DA5" t="s">
        <v>246</v>
      </c>
      <c r="DS5" s="9"/>
      <c r="DT5" s="8"/>
      <c r="DU5" s="8"/>
      <c r="DV5" s="8" t="s">
        <v>247</v>
      </c>
      <c r="DW5" s="8" t="s">
        <v>245</v>
      </c>
      <c r="DX5" s="8"/>
      <c r="DY5" s="8"/>
      <c r="DZ5" s="8"/>
      <c r="EA5" s="8"/>
      <c r="EF5" t="s">
        <v>229</v>
      </c>
      <c r="EM5" t="s">
        <v>218</v>
      </c>
      <c r="EQ5" t="s">
        <v>238</v>
      </c>
      <c r="ER5" t="s">
        <v>239</v>
      </c>
      <c r="ES5" t="s">
        <v>238</v>
      </c>
      <c r="ET5" t="s">
        <v>236</v>
      </c>
    </row>
    <row r="6" spans="1:152" x14ac:dyDescent="0.25">
      <c r="A6" t="s">
        <v>211</v>
      </c>
      <c r="B6" t="s">
        <v>212</v>
      </c>
      <c r="C6" t="str">
        <f t="shared" si="0"/>
        <v>IAC - Ets IAC - Sté A</v>
      </c>
      <c r="D6" t="s">
        <v>213</v>
      </c>
      <c r="E6" t="s">
        <v>214</v>
      </c>
      <c r="F6" t="str">
        <f t="shared" si="1"/>
        <v>218100 - Inst gen,agenc,amena</v>
      </c>
      <c r="I6" t="str">
        <f t="shared" si="2"/>
        <v xml:space="preserve"> - </v>
      </c>
      <c r="L6" t="str">
        <f t="shared" si="3"/>
        <v xml:space="preserve"> - </v>
      </c>
      <c r="O6" t="str">
        <f t="shared" si="4"/>
        <v xml:space="preserve"> - </v>
      </c>
      <c r="P6" t="s">
        <v>248</v>
      </c>
      <c r="Q6" s="16">
        <v>0</v>
      </c>
      <c r="R6" s="10" t="s">
        <v>249</v>
      </c>
      <c r="S6" s="10" t="s">
        <v>250</v>
      </c>
      <c r="T6" t="s">
        <v>217</v>
      </c>
      <c r="U6" t="s">
        <v>217</v>
      </c>
      <c r="V6" t="s">
        <v>218</v>
      </c>
      <c r="W6" t="s">
        <v>251</v>
      </c>
      <c r="X6" s="8">
        <v>3975.98</v>
      </c>
      <c r="Y6" t="s">
        <v>220</v>
      </c>
      <c r="Z6" s="11" t="s">
        <v>252</v>
      </c>
      <c r="AA6" s="11" t="s">
        <v>222</v>
      </c>
      <c r="AB6" s="11" t="s">
        <v>223</v>
      </c>
      <c r="AC6" s="8">
        <v>3975.98</v>
      </c>
      <c r="AD6" s="8">
        <v>3975.98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3975.98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t="s">
        <v>224</v>
      </c>
      <c r="AT6" t="s">
        <v>225</v>
      </c>
      <c r="AU6" s="10" t="s">
        <v>226</v>
      </c>
      <c r="AV6" t="s">
        <v>227</v>
      </c>
      <c r="AZ6" t="s">
        <v>253</v>
      </c>
      <c r="BA6" t="s">
        <v>228</v>
      </c>
      <c r="BB6" t="s">
        <v>229</v>
      </c>
      <c r="BF6" t="s">
        <v>230</v>
      </c>
      <c r="BI6" t="s">
        <v>254</v>
      </c>
      <c r="BJ6" t="s">
        <v>213</v>
      </c>
      <c r="BK6" t="s">
        <v>252</v>
      </c>
      <c r="BN6" s="8" t="s">
        <v>255</v>
      </c>
      <c r="BO6" s="8" t="s">
        <v>255</v>
      </c>
      <c r="BP6" s="8" t="s">
        <v>233</v>
      </c>
      <c r="BQ6" s="8"/>
      <c r="BS6" t="s">
        <v>249</v>
      </c>
      <c r="CJ6" s="8"/>
      <c r="CK6" s="8"/>
      <c r="CL6" s="8"/>
      <c r="CM6" s="8" t="s">
        <v>233</v>
      </c>
      <c r="CN6" s="8"/>
      <c r="CO6" t="s">
        <v>256</v>
      </c>
      <c r="CQ6" t="s">
        <v>257</v>
      </c>
      <c r="CR6" t="s">
        <v>218</v>
      </c>
      <c r="CS6" t="s">
        <v>228</v>
      </c>
      <c r="CT6" t="s">
        <v>234</v>
      </c>
      <c r="CW6" t="s">
        <v>235</v>
      </c>
      <c r="CX6" t="s">
        <v>236</v>
      </c>
      <c r="DS6" s="9"/>
      <c r="DT6" s="8"/>
      <c r="DU6" s="8"/>
      <c r="DV6" s="8" t="s">
        <v>258</v>
      </c>
      <c r="DW6" s="8" t="s">
        <v>255</v>
      </c>
      <c r="DX6" s="8"/>
      <c r="DY6" s="8"/>
      <c r="DZ6" s="8"/>
      <c r="EA6" s="8"/>
      <c r="EF6" t="s">
        <v>229</v>
      </c>
      <c r="EM6" t="s">
        <v>218</v>
      </c>
      <c r="EQ6" t="s">
        <v>238</v>
      </c>
      <c r="ER6" t="s">
        <v>239</v>
      </c>
      <c r="ES6" t="s">
        <v>238</v>
      </c>
      <c r="ET6" t="s">
        <v>236</v>
      </c>
    </row>
    <row r="7" spans="1:152" x14ac:dyDescent="0.25">
      <c r="A7" t="s">
        <v>211</v>
      </c>
      <c r="B7" t="s">
        <v>212</v>
      </c>
      <c r="C7" t="str">
        <f t="shared" si="0"/>
        <v>IAC - Ets IAC - Sté A</v>
      </c>
      <c r="D7" t="s">
        <v>213</v>
      </c>
      <c r="E7" t="s">
        <v>214</v>
      </c>
      <c r="F7" t="str">
        <f t="shared" si="1"/>
        <v>218100 - Inst gen,agenc,amena</v>
      </c>
      <c r="I7" t="str">
        <f t="shared" si="2"/>
        <v xml:space="preserve"> - </v>
      </c>
      <c r="L7" t="str">
        <f t="shared" si="3"/>
        <v xml:space="preserve"> - </v>
      </c>
      <c r="O7" t="str">
        <f t="shared" si="4"/>
        <v xml:space="preserve"> - </v>
      </c>
      <c r="P7" t="s">
        <v>259</v>
      </c>
      <c r="Q7" s="16">
        <v>0</v>
      </c>
      <c r="R7" s="10" t="s">
        <v>260</v>
      </c>
      <c r="S7" s="10" t="s">
        <v>260</v>
      </c>
      <c r="T7" t="s">
        <v>217</v>
      </c>
      <c r="U7" t="s">
        <v>217</v>
      </c>
      <c r="V7" t="s">
        <v>218</v>
      </c>
      <c r="W7" t="s">
        <v>261</v>
      </c>
      <c r="X7" s="8">
        <v>2000</v>
      </c>
      <c r="Y7" t="s">
        <v>220</v>
      </c>
      <c r="Z7" s="11" t="s">
        <v>252</v>
      </c>
      <c r="AA7" s="11" t="s">
        <v>222</v>
      </c>
      <c r="AB7" s="11" t="s">
        <v>223</v>
      </c>
      <c r="AC7" s="8">
        <v>2000</v>
      </c>
      <c r="AD7" s="8">
        <v>1548.33</v>
      </c>
      <c r="AE7" s="8">
        <v>200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1748.33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t="s">
        <v>224</v>
      </c>
      <c r="AT7" t="s">
        <v>225</v>
      </c>
      <c r="AU7" s="10" t="s">
        <v>226</v>
      </c>
      <c r="AV7" t="s">
        <v>227</v>
      </c>
      <c r="AZ7" t="s">
        <v>262</v>
      </c>
      <c r="BA7" t="s">
        <v>228</v>
      </c>
      <c r="BB7" t="s">
        <v>229</v>
      </c>
      <c r="BF7" t="s">
        <v>230</v>
      </c>
      <c r="BI7" t="s">
        <v>254</v>
      </c>
      <c r="BJ7" t="s">
        <v>213</v>
      </c>
      <c r="BK7" t="s">
        <v>252</v>
      </c>
      <c r="BN7" s="8" t="s">
        <v>263</v>
      </c>
      <c r="BO7" s="8" t="s">
        <v>263</v>
      </c>
      <c r="BP7" s="8" t="s">
        <v>233</v>
      </c>
      <c r="BQ7" s="8"/>
      <c r="BS7" t="s">
        <v>249</v>
      </c>
      <c r="CJ7" s="8"/>
      <c r="CK7" s="8"/>
      <c r="CL7" s="8"/>
      <c r="CM7" s="8" t="s">
        <v>233</v>
      </c>
      <c r="CN7" s="8"/>
      <c r="CO7" t="s">
        <v>256</v>
      </c>
      <c r="CQ7" t="s">
        <v>257</v>
      </c>
      <c r="CR7" t="s">
        <v>218</v>
      </c>
      <c r="CS7" t="s">
        <v>228</v>
      </c>
      <c r="CT7" t="s">
        <v>234</v>
      </c>
      <c r="CW7" t="s">
        <v>235</v>
      </c>
      <c r="CX7" t="s">
        <v>236</v>
      </c>
      <c r="DS7" s="9"/>
      <c r="DT7" s="8"/>
      <c r="DU7" s="8"/>
      <c r="DV7" s="8" t="s">
        <v>263</v>
      </c>
      <c r="DW7" s="8" t="s">
        <v>263</v>
      </c>
      <c r="DX7" s="8"/>
      <c r="DY7" s="8"/>
      <c r="DZ7" s="8"/>
      <c r="EA7" s="8"/>
      <c r="EF7" t="s">
        <v>229</v>
      </c>
      <c r="EM7" t="s">
        <v>218</v>
      </c>
      <c r="EQ7" t="s">
        <v>238</v>
      </c>
      <c r="ER7" t="s">
        <v>239</v>
      </c>
      <c r="ES7" t="s">
        <v>238</v>
      </c>
      <c r="ET7" t="s">
        <v>236</v>
      </c>
    </row>
    <row r="8" spans="1:152" x14ac:dyDescent="0.25">
      <c r="A8" t="s">
        <v>211</v>
      </c>
      <c r="B8" t="s">
        <v>212</v>
      </c>
      <c r="C8" t="str">
        <f t="shared" si="0"/>
        <v>IAC - Ets IAC - Sté A</v>
      </c>
      <c r="D8" t="s">
        <v>213</v>
      </c>
      <c r="E8" t="s">
        <v>214</v>
      </c>
      <c r="F8" t="str">
        <f t="shared" si="1"/>
        <v>218100 - Inst gen,agenc,amena</v>
      </c>
      <c r="I8" t="str">
        <f t="shared" si="2"/>
        <v xml:space="preserve"> - </v>
      </c>
      <c r="L8" t="str">
        <f t="shared" si="3"/>
        <v xml:space="preserve"> - </v>
      </c>
      <c r="O8" t="str">
        <f t="shared" si="4"/>
        <v xml:space="preserve"> - </v>
      </c>
      <c r="P8" t="s">
        <v>264</v>
      </c>
      <c r="Q8" s="16">
        <v>0</v>
      </c>
      <c r="R8" s="10" t="s">
        <v>265</v>
      </c>
      <c r="S8" s="10" t="s">
        <v>265</v>
      </c>
      <c r="T8" t="s">
        <v>217</v>
      </c>
      <c r="U8" t="s">
        <v>217</v>
      </c>
      <c r="V8" t="s">
        <v>218</v>
      </c>
      <c r="W8" t="s">
        <v>266</v>
      </c>
      <c r="X8" s="8">
        <v>100000</v>
      </c>
      <c r="Y8" t="s">
        <v>220</v>
      </c>
      <c r="Z8" s="11" t="s">
        <v>243</v>
      </c>
      <c r="AA8" s="11" t="s">
        <v>222</v>
      </c>
      <c r="AB8" s="11" t="s">
        <v>223</v>
      </c>
      <c r="AC8" s="8">
        <v>100000</v>
      </c>
      <c r="AD8" s="8">
        <v>80000</v>
      </c>
      <c r="AE8" s="8">
        <v>20000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100000</v>
      </c>
      <c r="AL8" s="8">
        <v>0</v>
      </c>
      <c r="AM8" s="8">
        <v>0</v>
      </c>
      <c r="AN8" s="8">
        <v>0</v>
      </c>
      <c r="AO8" s="8">
        <v>0</v>
      </c>
      <c r="AP8" s="8">
        <v>-6268.75</v>
      </c>
      <c r="AQ8" s="8">
        <v>0</v>
      </c>
      <c r="AR8" s="8">
        <v>-6268.75</v>
      </c>
      <c r="AS8" t="s">
        <v>224</v>
      </c>
      <c r="AT8" t="s">
        <v>225</v>
      </c>
      <c r="AU8" s="10" t="s">
        <v>226</v>
      </c>
      <c r="AV8" t="s">
        <v>227</v>
      </c>
      <c r="AZ8" t="s">
        <v>267</v>
      </c>
      <c r="BA8" t="s">
        <v>228</v>
      </c>
      <c r="BB8" t="s">
        <v>229</v>
      </c>
      <c r="BF8" t="s">
        <v>230</v>
      </c>
      <c r="BI8" t="s">
        <v>254</v>
      </c>
      <c r="BJ8" t="s">
        <v>213</v>
      </c>
      <c r="BK8" t="s">
        <v>243</v>
      </c>
      <c r="BN8" s="8" t="s">
        <v>268</v>
      </c>
      <c r="BO8" s="8" t="s">
        <v>268</v>
      </c>
      <c r="BP8" s="8" t="s">
        <v>233</v>
      </c>
      <c r="BQ8" s="8"/>
      <c r="CJ8" s="8"/>
      <c r="CK8" s="8"/>
      <c r="CL8" s="8"/>
      <c r="CM8" s="8" t="s">
        <v>233</v>
      </c>
      <c r="CN8" s="8"/>
      <c r="CS8" t="s">
        <v>228</v>
      </c>
      <c r="CT8" t="s">
        <v>234</v>
      </c>
      <c r="CW8" t="s">
        <v>235</v>
      </c>
      <c r="CX8" t="s">
        <v>236</v>
      </c>
      <c r="DS8" s="9"/>
      <c r="DT8" s="8"/>
      <c r="DU8" s="8"/>
      <c r="DV8" s="8" t="s">
        <v>269</v>
      </c>
      <c r="DW8" s="8" t="s">
        <v>268</v>
      </c>
      <c r="DX8" s="8"/>
      <c r="DY8" s="8"/>
      <c r="DZ8" s="8"/>
      <c r="EA8" s="8"/>
      <c r="EF8" t="s">
        <v>229</v>
      </c>
      <c r="EM8" t="s">
        <v>218</v>
      </c>
      <c r="EQ8" t="s">
        <v>238</v>
      </c>
      <c r="ER8" t="s">
        <v>239</v>
      </c>
      <c r="ES8" t="s">
        <v>238</v>
      </c>
      <c r="ET8" t="s">
        <v>236</v>
      </c>
    </row>
    <row r="9" spans="1:152" x14ac:dyDescent="0.25">
      <c r="A9" t="s">
        <v>211</v>
      </c>
      <c r="B9" t="s">
        <v>212</v>
      </c>
      <c r="C9" t="str">
        <f t="shared" si="0"/>
        <v>IAC - Ets IAC - Sté A</v>
      </c>
      <c r="D9" t="s">
        <v>270</v>
      </c>
      <c r="E9" t="s">
        <v>271</v>
      </c>
      <c r="F9" t="str">
        <f t="shared" si="1"/>
        <v>231800 - Autr immo corp cours</v>
      </c>
      <c r="I9" t="str">
        <f t="shared" si="2"/>
        <v xml:space="preserve"> - </v>
      </c>
      <c r="L9" t="str">
        <f t="shared" si="3"/>
        <v xml:space="preserve"> - </v>
      </c>
      <c r="O9" t="str">
        <f t="shared" si="4"/>
        <v xml:space="preserve"> - </v>
      </c>
      <c r="P9" t="s">
        <v>272</v>
      </c>
      <c r="Q9" s="16">
        <v>0</v>
      </c>
      <c r="R9" s="10" t="s">
        <v>273</v>
      </c>
      <c r="S9" s="10" t="s">
        <v>217</v>
      </c>
      <c r="T9" t="s">
        <v>274</v>
      </c>
      <c r="U9" t="s">
        <v>217</v>
      </c>
      <c r="V9" t="s">
        <v>275</v>
      </c>
      <c r="W9" t="s">
        <v>276</v>
      </c>
      <c r="X9" s="8">
        <v>25300</v>
      </c>
      <c r="Y9" t="s">
        <v>217</v>
      </c>
      <c r="Z9" s="11" t="s">
        <v>277</v>
      </c>
      <c r="AA9" s="11" t="s">
        <v>222</v>
      </c>
      <c r="AB9" s="11" t="s">
        <v>223</v>
      </c>
      <c r="AC9" s="8">
        <v>25300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t="s">
        <v>224</v>
      </c>
      <c r="AT9" t="s">
        <v>225</v>
      </c>
      <c r="AU9" s="10" t="s">
        <v>226</v>
      </c>
      <c r="AV9" t="s">
        <v>227</v>
      </c>
      <c r="AZ9" t="s">
        <v>276</v>
      </c>
      <c r="BA9" t="s">
        <v>228</v>
      </c>
      <c r="BF9" t="s">
        <v>278</v>
      </c>
      <c r="BJ9" t="s">
        <v>270</v>
      </c>
      <c r="BK9" t="s">
        <v>277</v>
      </c>
      <c r="BL9" t="s">
        <v>222</v>
      </c>
      <c r="BM9" t="s">
        <v>223</v>
      </c>
      <c r="BN9" s="8"/>
      <c r="BO9" s="8"/>
      <c r="BP9" s="8" t="s">
        <v>279</v>
      </c>
      <c r="BQ9" s="8" t="s">
        <v>279</v>
      </c>
      <c r="BR9" t="s">
        <v>233</v>
      </c>
      <c r="CJ9" s="8"/>
      <c r="CK9" s="8"/>
      <c r="CL9" s="8"/>
      <c r="CM9" s="8"/>
      <c r="CN9" s="8"/>
      <c r="DS9" s="9"/>
      <c r="DT9" s="8"/>
      <c r="DU9" s="8"/>
      <c r="DV9" s="8"/>
      <c r="DW9" s="8"/>
      <c r="DX9" s="8"/>
      <c r="DY9" s="8"/>
      <c r="DZ9" s="8"/>
      <c r="EA9" s="8"/>
      <c r="EO9" t="s">
        <v>218</v>
      </c>
      <c r="ES9" t="s">
        <v>238</v>
      </c>
      <c r="ET9" t="s">
        <v>280</v>
      </c>
    </row>
    <row r="10" spans="1:152" x14ac:dyDescent="0.25">
      <c r="A10" t="s">
        <v>211</v>
      </c>
      <c r="B10" t="s">
        <v>212</v>
      </c>
      <c r="C10" t="str">
        <f t="shared" si="0"/>
        <v>IAC - Ets IAC - Sté A</v>
      </c>
      <c r="D10" t="s">
        <v>270</v>
      </c>
      <c r="E10" t="s">
        <v>271</v>
      </c>
      <c r="F10" t="str">
        <f t="shared" si="1"/>
        <v>231800 - Autr immo corp cours</v>
      </c>
      <c r="I10" t="str">
        <f t="shared" si="2"/>
        <v xml:space="preserve"> - </v>
      </c>
      <c r="L10" t="str">
        <f t="shared" si="3"/>
        <v xml:space="preserve"> - </v>
      </c>
      <c r="O10" t="str">
        <f t="shared" si="4"/>
        <v xml:space="preserve"> - </v>
      </c>
      <c r="P10" t="s">
        <v>281</v>
      </c>
      <c r="Q10" s="16">
        <v>0</v>
      </c>
      <c r="R10" s="10" t="s">
        <v>282</v>
      </c>
      <c r="S10" s="10" t="s">
        <v>217</v>
      </c>
      <c r="T10" t="s">
        <v>283</v>
      </c>
      <c r="U10" t="s">
        <v>284</v>
      </c>
      <c r="V10" t="s">
        <v>275</v>
      </c>
      <c r="W10" t="s">
        <v>285</v>
      </c>
      <c r="X10" s="8">
        <v>5300</v>
      </c>
      <c r="Y10" t="s">
        <v>220</v>
      </c>
      <c r="Z10" s="11" t="s">
        <v>286</v>
      </c>
      <c r="AA10" s="11" t="s">
        <v>222</v>
      </c>
      <c r="AB10" s="11" t="s">
        <v>223</v>
      </c>
      <c r="AC10" s="8">
        <v>5300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t="s">
        <v>224</v>
      </c>
      <c r="AT10" t="s">
        <v>225</v>
      </c>
      <c r="AU10" s="10" t="s">
        <v>226</v>
      </c>
      <c r="AV10" t="s">
        <v>227</v>
      </c>
      <c r="AZ10" t="s">
        <v>287</v>
      </c>
      <c r="BA10" t="s">
        <v>228</v>
      </c>
      <c r="BD10" t="s">
        <v>288</v>
      </c>
      <c r="BF10" t="s">
        <v>289</v>
      </c>
      <c r="BJ10" t="s">
        <v>270</v>
      </c>
      <c r="BK10" t="s">
        <v>252</v>
      </c>
      <c r="BL10" t="s">
        <v>222</v>
      </c>
      <c r="BM10" t="s">
        <v>223</v>
      </c>
      <c r="BN10" s="8"/>
      <c r="BO10" s="8"/>
      <c r="BP10" s="8" t="s">
        <v>290</v>
      </c>
      <c r="BQ10" s="8" t="s">
        <v>291</v>
      </c>
      <c r="BR10" t="s">
        <v>233</v>
      </c>
      <c r="CJ10" s="8"/>
      <c r="CK10" s="8"/>
      <c r="CL10" s="8"/>
      <c r="CM10" s="8"/>
      <c r="CN10" s="8"/>
      <c r="CZ10" t="s">
        <v>284</v>
      </c>
      <c r="DS10" s="9"/>
      <c r="DT10" s="8"/>
      <c r="DU10" s="8"/>
      <c r="DV10" s="8"/>
      <c r="DW10" s="8"/>
      <c r="DX10" s="8"/>
      <c r="DY10" s="8"/>
      <c r="DZ10" s="8"/>
      <c r="EA10" s="8"/>
      <c r="EO10" t="s">
        <v>218</v>
      </c>
      <c r="ES10" t="s">
        <v>292</v>
      </c>
      <c r="ET10" t="s">
        <v>293</v>
      </c>
      <c r="EU10" t="s">
        <v>238</v>
      </c>
      <c r="EV10" t="s">
        <v>294</v>
      </c>
    </row>
    <row r="11" spans="1:152" x14ac:dyDescent="0.25">
      <c r="A11" t="s">
        <v>211</v>
      </c>
      <c r="B11" t="s">
        <v>212</v>
      </c>
      <c r="C11" t="str">
        <f t="shared" si="0"/>
        <v>IAC - Ets IAC - Sté A</v>
      </c>
      <c r="D11" t="s">
        <v>270</v>
      </c>
      <c r="E11" t="s">
        <v>271</v>
      </c>
      <c r="F11" t="str">
        <f t="shared" si="1"/>
        <v>231800 - Autr immo corp cours</v>
      </c>
      <c r="I11" t="str">
        <f t="shared" si="2"/>
        <v xml:space="preserve"> - </v>
      </c>
      <c r="L11" t="str">
        <f t="shared" si="3"/>
        <v xml:space="preserve"> - </v>
      </c>
      <c r="O11" t="str">
        <f t="shared" si="4"/>
        <v xml:space="preserve"> - </v>
      </c>
      <c r="P11" t="s">
        <v>295</v>
      </c>
      <c r="Q11" s="16">
        <v>0</v>
      </c>
      <c r="R11" s="10" t="s">
        <v>282</v>
      </c>
      <c r="S11" s="10" t="s">
        <v>217</v>
      </c>
      <c r="T11" t="s">
        <v>283</v>
      </c>
      <c r="U11" t="s">
        <v>284</v>
      </c>
      <c r="V11" t="s">
        <v>275</v>
      </c>
      <c r="W11" t="s">
        <v>217</v>
      </c>
      <c r="X11" s="8">
        <v>520</v>
      </c>
      <c r="Y11" t="s">
        <v>220</v>
      </c>
      <c r="Z11" s="11" t="s">
        <v>252</v>
      </c>
      <c r="AA11" s="11" t="s">
        <v>222</v>
      </c>
      <c r="AB11" s="11" t="s">
        <v>223</v>
      </c>
      <c r="AC11" s="8">
        <v>520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t="s">
        <v>224</v>
      </c>
      <c r="AT11" t="s">
        <v>225</v>
      </c>
      <c r="AU11" s="10" t="s">
        <v>226</v>
      </c>
      <c r="AV11" t="s">
        <v>227</v>
      </c>
      <c r="BA11" t="s">
        <v>228</v>
      </c>
      <c r="BD11" t="s">
        <v>296</v>
      </c>
      <c r="BF11" t="s">
        <v>289</v>
      </c>
      <c r="BJ11" t="s">
        <v>270</v>
      </c>
      <c r="BK11" t="s">
        <v>252</v>
      </c>
      <c r="BL11" t="s">
        <v>222</v>
      </c>
      <c r="BM11" t="s">
        <v>223</v>
      </c>
      <c r="BN11" s="8"/>
      <c r="BO11" s="8"/>
      <c r="BP11" s="8" t="s">
        <v>297</v>
      </c>
      <c r="BQ11" s="8" t="s">
        <v>297</v>
      </c>
      <c r="BR11" t="s">
        <v>233</v>
      </c>
      <c r="CJ11" s="8"/>
      <c r="CK11" s="8"/>
      <c r="CL11" s="8"/>
      <c r="CM11" s="8"/>
      <c r="CN11" s="8"/>
      <c r="CZ11" t="s">
        <v>284</v>
      </c>
      <c r="DS11" s="9"/>
      <c r="DT11" s="8"/>
      <c r="DU11" s="8"/>
      <c r="DV11" s="8"/>
      <c r="DW11" s="8"/>
      <c r="DX11" s="8"/>
      <c r="DY11" s="8"/>
      <c r="DZ11" s="8"/>
      <c r="EA11" s="8"/>
      <c r="EO11" t="s">
        <v>218</v>
      </c>
      <c r="ES11" t="s">
        <v>292</v>
      </c>
      <c r="ET11" t="s">
        <v>293</v>
      </c>
      <c r="EU11" t="s">
        <v>238</v>
      </c>
      <c r="EV11" t="s">
        <v>298</v>
      </c>
    </row>
    <row r="12" spans="1:152" x14ac:dyDescent="0.25">
      <c r="A12" t="s">
        <v>211</v>
      </c>
      <c r="B12" t="s">
        <v>212</v>
      </c>
      <c r="C12" t="str">
        <f t="shared" si="0"/>
        <v>IAC - Ets IAC - Sté A</v>
      </c>
      <c r="D12" t="s">
        <v>270</v>
      </c>
      <c r="E12" t="s">
        <v>271</v>
      </c>
      <c r="F12" t="str">
        <f t="shared" si="1"/>
        <v>231800 - Autr immo corp cours</v>
      </c>
      <c r="I12" t="str">
        <f t="shared" si="2"/>
        <v xml:space="preserve"> - </v>
      </c>
      <c r="L12" t="str">
        <f t="shared" si="3"/>
        <v xml:space="preserve"> - </v>
      </c>
      <c r="O12" t="str">
        <f t="shared" si="4"/>
        <v xml:space="preserve"> - </v>
      </c>
      <c r="P12" t="s">
        <v>299</v>
      </c>
      <c r="Q12" s="16">
        <v>0</v>
      </c>
      <c r="R12" s="10" t="s">
        <v>282</v>
      </c>
      <c r="S12" s="10" t="s">
        <v>217</v>
      </c>
      <c r="T12" t="s">
        <v>283</v>
      </c>
      <c r="U12" t="s">
        <v>284</v>
      </c>
      <c r="V12" t="s">
        <v>275</v>
      </c>
      <c r="W12" t="s">
        <v>217</v>
      </c>
      <c r="X12" s="8">
        <v>51</v>
      </c>
      <c r="Y12" t="s">
        <v>220</v>
      </c>
      <c r="Z12" s="11" t="s">
        <v>252</v>
      </c>
      <c r="AA12" s="11" t="s">
        <v>222</v>
      </c>
      <c r="AB12" s="11" t="s">
        <v>223</v>
      </c>
      <c r="AC12" s="8">
        <v>51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t="s">
        <v>224</v>
      </c>
      <c r="AT12" t="s">
        <v>225</v>
      </c>
      <c r="AU12" s="10" t="s">
        <v>226</v>
      </c>
      <c r="AV12" t="s">
        <v>227</v>
      </c>
      <c r="BA12" t="s">
        <v>228</v>
      </c>
      <c r="BD12" t="s">
        <v>300</v>
      </c>
      <c r="BF12" t="s">
        <v>289</v>
      </c>
      <c r="BJ12" t="s">
        <v>270</v>
      </c>
      <c r="BK12" t="s">
        <v>252</v>
      </c>
      <c r="BL12" t="s">
        <v>222</v>
      </c>
      <c r="BM12" t="s">
        <v>223</v>
      </c>
      <c r="BN12" s="8"/>
      <c r="BO12" s="8"/>
      <c r="BP12" s="8" t="s">
        <v>301</v>
      </c>
      <c r="BQ12" s="8" t="s">
        <v>302</v>
      </c>
      <c r="BR12" t="s">
        <v>233</v>
      </c>
      <c r="CJ12" s="8"/>
      <c r="CK12" s="8"/>
      <c r="CL12" s="8"/>
      <c r="CM12" s="8"/>
      <c r="CN12" s="8"/>
      <c r="CZ12" t="s">
        <v>284</v>
      </c>
      <c r="DS12" s="9"/>
      <c r="DT12" s="8"/>
      <c r="DU12" s="8"/>
      <c r="DV12" s="8"/>
      <c r="DW12" s="8"/>
      <c r="DX12" s="8"/>
      <c r="DY12" s="8"/>
      <c r="DZ12" s="8"/>
      <c r="EA12" s="8"/>
      <c r="EO12" t="s">
        <v>218</v>
      </c>
      <c r="ES12" t="s">
        <v>292</v>
      </c>
      <c r="ET12" t="s">
        <v>293</v>
      </c>
      <c r="EU12" t="s">
        <v>238</v>
      </c>
      <c r="EV12" t="s">
        <v>298</v>
      </c>
    </row>
    <row r="13" spans="1:152" x14ac:dyDescent="0.25">
      <c r="A13" t="s">
        <v>211</v>
      </c>
      <c r="B13" t="s">
        <v>212</v>
      </c>
      <c r="C13" t="str">
        <f t="shared" si="0"/>
        <v>IAC - Ets IAC - Sté A</v>
      </c>
      <c r="D13" t="s">
        <v>270</v>
      </c>
      <c r="E13" t="s">
        <v>271</v>
      </c>
      <c r="F13" t="str">
        <f t="shared" si="1"/>
        <v>231800 - Autr immo corp cours</v>
      </c>
      <c r="I13" t="str">
        <f t="shared" si="2"/>
        <v xml:space="preserve"> - </v>
      </c>
      <c r="L13" t="str">
        <f t="shared" si="3"/>
        <v xml:space="preserve"> - </v>
      </c>
      <c r="O13" t="str">
        <f t="shared" si="4"/>
        <v xml:space="preserve"> - </v>
      </c>
      <c r="P13" t="s">
        <v>303</v>
      </c>
      <c r="Q13" s="16">
        <v>0</v>
      </c>
      <c r="R13" s="10" t="s">
        <v>282</v>
      </c>
      <c r="S13" s="10" t="s">
        <v>217</v>
      </c>
      <c r="T13" t="s">
        <v>283</v>
      </c>
      <c r="U13" t="s">
        <v>284</v>
      </c>
      <c r="V13" t="s">
        <v>275</v>
      </c>
      <c r="W13" t="s">
        <v>217</v>
      </c>
      <c r="X13" s="8">
        <v>5974.62</v>
      </c>
      <c r="Y13" t="s">
        <v>220</v>
      </c>
      <c r="Z13" s="11" t="s">
        <v>252</v>
      </c>
      <c r="AA13" s="11" t="s">
        <v>222</v>
      </c>
      <c r="AB13" s="11" t="s">
        <v>223</v>
      </c>
      <c r="AC13" s="8">
        <v>5974.62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t="s">
        <v>224</v>
      </c>
      <c r="AT13" t="s">
        <v>225</v>
      </c>
      <c r="AU13" s="10" t="s">
        <v>226</v>
      </c>
      <c r="AV13" t="s">
        <v>227</v>
      </c>
      <c r="BA13" t="s">
        <v>228</v>
      </c>
      <c r="BD13" t="s">
        <v>304</v>
      </c>
      <c r="BF13" t="s">
        <v>289</v>
      </c>
      <c r="BJ13" t="s">
        <v>270</v>
      </c>
      <c r="BK13" t="s">
        <v>252</v>
      </c>
      <c r="BL13" t="s">
        <v>222</v>
      </c>
      <c r="BM13" t="s">
        <v>223</v>
      </c>
      <c r="BN13" s="8"/>
      <c r="BO13" s="8"/>
      <c r="BP13" s="8" t="s">
        <v>305</v>
      </c>
      <c r="BQ13" s="8" t="s">
        <v>305</v>
      </c>
      <c r="BR13" t="s">
        <v>233</v>
      </c>
      <c r="CJ13" s="8"/>
      <c r="CK13" s="8"/>
      <c r="CL13" s="8"/>
      <c r="CM13" s="8"/>
      <c r="CN13" s="8"/>
      <c r="CZ13" t="s">
        <v>284</v>
      </c>
      <c r="DS13" s="9"/>
      <c r="DT13" s="8"/>
      <c r="DU13" s="8"/>
      <c r="DV13" s="8"/>
      <c r="DW13" s="8"/>
      <c r="DX13" s="8"/>
      <c r="DY13" s="8"/>
      <c r="DZ13" s="8"/>
      <c r="EA13" s="8"/>
      <c r="EO13" t="s">
        <v>218</v>
      </c>
      <c r="ES13" t="s">
        <v>292</v>
      </c>
      <c r="ET13" t="s">
        <v>293</v>
      </c>
      <c r="EU13" t="s">
        <v>238</v>
      </c>
      <c r="EV13" t="s">
        <v>306</v>
      </c>
    </row>
    <row r="14" spans="1:152" x14ac:dyDescent="0.25">
      <c r="A14" t="s">
        <v>211</v>
      </c>
      <c r="B14" t="s">
        <v>212</v>
      </c>
      <c r="C14" t="str">
        <f t="shared" si="0"/>
        <v>IAC - Ets IAC - Sté A</v>
      </c>
      <c r="D14" t="s">
        <v>270</v>
      </c>
      <c r="E14" t="s">
        <v>271</v>
      </c>
      <c r="F14" t="str">
        <f t="shared" si="1"/>
        <v>231800 - Autr immo corp cours</v>
      </c>
      <c r="I14" t="str">
        <f t="shared" si="2"/>
        <v xml:space="preserve"> - </v>
      </c>
      <c r="L14" t="str">
        <f t="shared" si="3"/>
        <v xml:space="preserve"> - </v>
      </c>
      <c r="O14" t="str">
        <f t="shared" si="4"/>
        <v xml:space="preserve"> - </v>
      </c>
      <c r="P14" t="s">
        <v>307</v>
      </c>
      <c r="Q14" s="16">
        <v>0</v>
      </c>
      <c r="R14" s="10" t="s">
        <v>308</v>
      </c>
      <c r="S14" s="10" t="s">
        <v>217</v>
      </c>
      <c r="T14" t="s">
        <v>283</v>
      </c>
      <c r="U14" t="s">
        <v>284</v>
      </c>
      <c r="V14" t="s">
        <v>275</v>
      </c>
      <c r="W14" t="s">
        <v>217</v>
      </c>
      <c r="X14" s="8">
        <v>5163.22</v>
      </c>
      <c r="Y14" t="s">
        <v>220</v>
      </c>
      <c r="Z14" s="11" t="s">
        <v>252</v>
      </c>
      <c r="AA14" s="11" t="s">
        <v>222</v>
      </c>
      <c r="AB14" s="11" t="s">
        <v>223</v>
      </c>
      <c r="AC14" s="8">
        <v>5163.22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t="s">
        <v>224</v>
      </c>
      <c r="AT14" t="s">
        <v>225</v>
      </c>
      <c r="AU14" s="10" t="s">
        <v>226</v>
      </c>
      <c r="AV14" t="s">
        <v>227</v>
      </c>
      <c r="BA14" t="s">
        <v>228</v>
      </c>
      <c r="BD14" t="s">
        <v>309</v>
      </c>
      <c r="BF14" t="s">
        <v>289</v>
      </c>
      <c r="BJ14" t="s">
        <v>270</v>
      </c>
      <c r="BK14" t="s">
        <v>252</v>
      </c>
      <c r="BL14" t="s">
        <v>222</v>
      </c>
      <c r="BM14" t="s">
        <v>223</v>
      </c>
      <c r="BN14" s="8"/>
      <c r="BO14" s="8"/>
      <c r="BP14" s="8" t="s">
        <v>310</v>
      </c>
      <c r="BQ14" s="8" t="s">
        <v>310</v>
      </c>
      <c r="BR14" t="s">
        <v>233</v>
      </c>
      <c r="CJ14" s="8"/>
      <c r="CK14" s="8"/>
      <c r="CL14" s="8"/>
      <c r="CM14" s="8"/>
      <c r="CN14" s="8"/>
      <c r="CZ14" t="s">
        <v>284</v>
      </c>
      <c r="DS14" s="9"/>
      <c r="DT14" s="8"/>
      <c r="DU14" s="8"/>
      <c r="DV14" s="8"/>
      <c r="DW14" s="8"/>
      <c r="DX14" s="8"/>
      <c r="DY14" s="8"/>
      <c r="DZ14" s="8"/>
      <c r="EA14" s="8"/>
      <c r="EO14" t="s">
        <v>218</v>
      </c>
      <c r="ES14" t="s">
        <v>292</v>
      </c>
      <c r="ET14" t="s">
        <v>293</v>
      </c>
      <c r="EU14" t="s">
        <v>238</v>
      </c>
      <c r="EV14" t="s">
        <v>306</v>
      </c>
    </row>
    <row r="15" spans="1:152" x14ac:dyDescent="0.25">
      <c r="A15" t="s">
        <v>211</v>
      </c>
      <c r="B15" t="s">
        <v>212</v>
      </c>
      <c r="C15" t="str">
        <f t="shared" si="0"/>
        <v>IAC - Ets IAC - Sté A</v>
      </c>
      <c r="D15" t="s">
        <v>270</v>
      </c>
      <c r="E15" t="s">
        <v>271</v>
      </c>
      <c r="F15" t="str">
        <f t="shared" si="1"/>
        <v>231800 - Autr immo corp cours</v>
      </c>
      <c r="I15" t="str">
        <f t="shared" si="2"/>
        <v xml:space="preserve"> - </v>
      </c>
      <c r="L15" t="str">
        <f t="shared" si="3"/>
        <v xml:space="preserve"> - </v>
      </c>
      <c r="O15" t="str">
        <f t="shared" si="4"/>
        <v xml:space="preserve"> - </v>
      </c>
      <c r="P15" t="s">
        <v>311</v>
      </c>
      <c r="Q15" s="16">
        <v>0</v>
      </c>
      <c r="R15" s="10" t="s">
        <v>308</v>
      </c>
      <c r="S15" s="10" t="s">
        <v>217</v>
      </c>
      <c r="T15" t="s">
        <v>283</v>
      </c>
      <c r="U15" t="s">
        <v>284</v>
      </c>
      <c r="V15" t="s">
        <v>275</v>
      </c>
      <c r="W15" t="s">
        <v>217</v>
      </c>
      <c r="X15" s="8">
        <v>5163.22</v>
      </c>
      <c r="Y15" t="s">
        <v>220</v>
      </c>
      <c r="Z15" s="11" t="s">
        <v>252</v>
      </c>
      <c r="AA15" s="11" t="s">
        <v>222</v>
      </c>
      <c r="AB15" s="11" t="s">
        <v>223</v>
      </c>
      <c r="AC15" s="8">
        <v>5163.22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t="s">
        <v>224</v>
      </c>
      <c r="AT15" t="s">
        <v>225</v>
      </c>
      <c r="AU15" s="10" t="s">
        <v>226</v>
      </c>
      <c r="AV15" t="s">
        <v>227</v>
      </c>
      <c r="BA15" t="s">
        <v>228</v>
      </c>
      <c r="BD15" t="s">
        <v>312</v>
      </c>
      <c r="BF15" t="s">
        <v>289</v>
      </c>
      <c r="BJ15" t="s">
        <v>270</v>
      </c>
      <c r="BK15" t="s">
        <v>252</v>
      </c>
      <c r="BL15" t="s">
        <v>222</v>
      </c>
      <c r="BM15" t="s">
        <v>223</v>
      </c>
      <c r="BN15" s="8"/>
      <c r="BO15" s="8"/>
      <c r="BP15" s="8" t="s">
        <v>310</v>
      </c>
      <c r="BQ15" s="8" t="s">
        <v>310</v>
      </c>
      <c r="BR15" t="s">
        <v>233</v>
      </c>
      <c r="CJ15" s="8"/>
      <c r="CK15" s="8"/>
      <c r="CL15" s="8"/>
      <c r="CM15" s="8"/>
      <c r="CN15" s="8"/>
      <c r="CZ15" t="s">
        <v>284</v>
      </c>
      <c r="DS15" s="9"/>
      <c r="DT15" s="8"/>
      <c r="DU15" s="8"/>
      <c r="DV15" s="8"/>
      <c r="DW15" s="8"/>
      <c r="DX15" s="8"/>
      <c r="DY15" s="8"/>
      <c r="DZ15" s="8"/>
      <c r="EA15" s="8"/>
      <c r="EO15" t="s">
        <v>218</v>
      </c>
      <c r="ES15" t="s">
        <v>292</v>
      </c>
      <c r="ET15" t="s">
        <v>313</v>
      </c>
      <c r="EU15" t="s">
        <v>238</v>
      </c>
      <c r="EV15" t="s">
        <v>306</v>
      </c>
    </row>
    <row r="16" spans="1:152" x14ac:dyDescent="0.25">
      <c r="A16" t="s">
        <v>211</v>
      </c>
      <c r="B16" t="s">
        <v>212</v>
      </c>
      <c r="C16" t="str">
        <f t="shared" si="0"/>
        <v>IAC - Ets IAC - Sté A</v>
      </c>
      <c r="D16" t="s">
        <v>270</v>
      </c>
      <c r="E16" t="s">
        <v>271</v>
      </c>
      <c r="F16" t="str">
        <f t="shared" si="1"/>
        <v>231800 - Autr immo corp cours</v>
      </c>
      <c r="I16" t="str">
        <f t="shared" si="2"/>
        <v xml:space="preserve"> - </v>
      </c>
      <c r="L16" t="str">
        <f t="shared" si="3"/>
        <v xml:space="preserve"> - </v>
      </c>
      <c r="O16" t="str">
        <f t="shared" si="4"/>
        <v xml:space="preserve"> - </v>
      </c>
      <c r="P16" t="s">
        <v>314</v>
      </c>
      <c r="Q16" s="16">
        <v>0</v>
      </c>
      <c r="R16" s="10" t="s">
        <v>282</v>
      </c>
      <c r="S16" s="10" t="s">
        <v>217</v>
      </c>
      <c r="T16" t="s">
        <v>283</v>
      </c>
      <c r="U16" t="s">
        <v>284</v>
      </c>
      <c r="V16" t="s">
        <v>275</v>
      </c>
      <c r="W16" t="s">
        <v>217</v>
      </c>
      <c r="X16" s="8">
        <v>5974.62</v>
      </c>
      <c r="Y16" t="s">
        <v>220</v>
      </c>
      <c r="Z16" s="11" t="s">
        <v>252</v>
      </c>
      <c r="AA16" s="11" t="s">
        <v>222</v>
      </c>
      <c r="AB16" s="11" t="s">
        <v>223</v>
      </c>
      <c r="AC16" s="8">
        <v>5974.62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t="s">
        <v>224</v>
      </c>
      <c r="AT16" t="s">
        <v>225</v>
      </c>
      <c r="AU16" s="10" t="s">
        <v>226</v>
      </c>
      <c r="AV16" t="s">
        <v>227</v>
      </c>
      <c r="BA16" t="s">
        <v>228</v>
      </c>
      <c r="BD16" t="s">
        <v>315</v>
      </c>
      <c r="BF16" t="s">
        <v>289</v>
      </c>
      <c r="BJ16" t="s">
        <v>270</v>
      </c>
      <c r="BK16" t="s">
        <v>252</v>
      </c>
      <c r="BL16" t="s">
        <v>222</v>
      </c>
      <c r="BM16" t="s">
        <v>223</v>
      </c>
      <c r="BN16" s="8"/>
      <c r="BO16" s="8"/>
      <c r="BP16" s="8" t="s">
        <v>305</v>
      </c>
      <c r="BQ16" s="8" t="s">
        <v>305</v>
      </c>
      <c r="BR16" t="s">
        <v>233</v>
      </c>
      <c r="CJ16" s="8"/>
      <c r="CK16" s="8"/>
      <c r="CL16" s="8"/>
      <c r="CM16" s="8"/>
      <c r="CN16" s="8"/>
      <c r="CZ16" t="s">
        <v>284</v>
      </c>
      <c r="DS16" s="9"/>
      <c r="DT16" s="8"/>
      <c r="DU16" s="8"/>
      <c r="DV16" s="8"/>
      <c r="DW16" s="8"/>
      <c r="DX16" s="8"/>
      <c r="DY16" s="8"/>
      <c r="DZ16" s="8"/>
      <c r="EA16" s="8"/>
      <c r="EO16" t="s">
        <v>218</v>
      </c>
      <c r="ES16" t="s">
        <v>292</v>
      </c>
      <c r="ET16" t="s">
        <v>313</v>
      </c>
      <c r="EU16" t="s">
        <v>238</v>
      </c>
      <c r="EV16" t="s">
        <v>306</v>
      </c>
    </row>
    <row r="17" spans="1:152" x14ac:dyDescent="0.25">
      <c r="A17" t="s">
        <v>211</v>
      </c>
      <c r="B17" t="s">
        <v>212</v>
      </c>
      <c r="C17" t="str">
        <f t="shared" si="0"/>
        <v>IAC - Ets IAC - Sté A</v>
      </c>
      <c r="D17" t="s">
        <v>270</v>
      </c>
      <c r="E17" t="s">
        <v>271</v>
      </c>
      <c r="F17" t="str">
        <f t="shared" si="1"/>
        <v>231800 - Autr immo corp cours</v>
      </c>
      <c r="I17" t="str">
        <f t="shared" si="2"/>
        <v xml:space="preserve"> - </v>
      </c>
      <c r="L17" t="str">
        <f t="shared" si="3"/>
        <v xml:space="preserve"> - </v>
      </c>
      <c r="O17" t="str">
        <f t="shared" si="4"/>
        <v xml:space="preserve"> - </v>
      </c>
      <c r="P17" t="s">
        <v>316</v>
      </c>
      <c r="Q17" s="16">
        <v>0</v>
      </c>
      <c r="R17" s="10" t="s">
        <v>317</v>
      </c>
      <c r="S17" s="10" t="s">
        <v>217</v>
      </c>
      <c r="T17" t="s">
        <v>283</v>
      </c>
      <c r="U17" t="s">
        <v>284</v>
      </c>
      <c r="V17" t="s">
        <v>275</v>
      </c>
      <c r="W17" t="s">
        <v>217</v>
      </c>
      <c r="X17" s="8">
        <v>3870.76</v>
      </c>
      <c r="Y17" t="s">
        <v>220</v>
      </c>
      <c r="Z17" s="11" t="s">
        <v>252</v>
      </c>
      <c r="AA17" s="11" t="s">
        <v>222</v>
      </c>
      <c r="AB17" s="11" t="s">
        <v>223</v>
      </c>
      <c r="AC17" s="8">
        <v>3870.76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t="s">
        <v>224</v>
      </c>
      <c r="AT17" t="s">
        <v>225</v>
      </c>
      <c r="AU17" s="10" t="s">
        <v>226</v>
      </c>
      <c r="AV17" t="s">
        <v>227</v>
      </c>
      <c r="BA17" t="s">
        <v>228</v>
      </c>
      <c r="BD17" t="s">
        <v>318</v>
      </c>
      <c r="BJ17" t="s">
        <v>270</v>
      </c>
      <c r="BK17" t="s">
        <v>252</v>
      </c>
      <c r="BL17" t="s">
        <v>222</v>
      </c>
      <c r="BM17" t="s">
        <v>223</v>
      </c>
      <c r="BN17" s="8"/>
      <c r="BO17" s="8"/>
      <c r="BP17" s="8" t="s">
        <v>319</v>
      </c>
      <c r="BQ17" s="8" t="s">
        <v>319</v>
      </c>
      <c r="BR17" t="s">
        <v>233</v>
      </c>
      <c r="CJ17" s="8"/>
      <c r="CK17" s="8"/>
      <c r="CL17" s="8"/>
      <c r="CM17" s="8"/>
      <c r="CN17" s="8"/>
      <c r="CZ17" t="s">
        <v>284</v>
      </c>
      <c r="DS17" s="9"/>
      <c r="DT17" s="8"/>
      <c r="DU17" s="8"/>
      <c r="DV17" s="8"/>
      <c r="DW17" s="8"/>
      <c r="DX17" s="8"/>
      <c r="DY17" s="8"/>
      <c r="DZ17" s="8"/>
      <c r="EA17" s="8"/>
      <c r="EF17" t="s">
        <v>320</v>
      </c>
      <c r="EO17" t="s">
        <v>218</v>
      </c>
      <c r="ES17" t="s">
        <v>292</v>
      </c>
      <c r="ET17" t="s">
        <v>321</v>
      </c>
      <c r="EU17" t="s">
        <v>238</v>
      </c>
      <c r="EV17" t="s">
        <v>306</v>
      </c>
    </row>
    <row r="18" spans="1:152" x14ac:dyDescent="0.25">
      <c r="A18" t="s">
        <v>211</v>
      </c>
      <c r="B18" t="s">
        <v>212</v>
      </c>
      <c r="C18" t="str">
        <f t="shared" si="0"/>
        <v>IAC - Ets IAC - Sté A</v>
      </c>
      <c r="D18" t="s">
        <v>270</v>
      </c>
      <c r="E18" t="s">
        <v>271</v>
      </c>
      <c r="F18" t="str">
        <f t="shared" si="1"/>
        <v>231800 - Autr immo corp cours</v>
      </c>
      <c r="I18" t="str">
        <f t="shared" si="2"/>
        <v xml:space="preserve"> - </v>
      </c>
      <c r="L18" t="str">
        <f t="shared" si="3"/>
        <v xml:space="preserve"> - </v>
      </c>
      <c r="O18" t="str">
        <f t="shared" si="4"/>
        <v xml:space="preserve"> - </v>
      </c>
      <c r="P18" t="s">
        <v>322</v>
      </c>
      <c r="Q18" s="16">
        <v>0</v>
      </c>
      <c r="R18" s="10" t="s">
        <v>323</v>
      </c>
      <c r="S18" s="10" t="s">
        <v>217</v>
      </c>
      <c r="T18" t="s">
        <v>283</v>
      </c>
      <c r="U18" t="s">
        <v>284</v>
      </c>
      <c r="V18" t="s">
        <v>275</v>
      </c>
      <c r="W18" t="s">
        <v>217</v>
      </c>
      <c r="X18" s="8">
        <v>3018.65</v>
      </c>
      <c r="Y18" t="s">
        <v>220</v>
      </c>
      <c r="Z18" s="11" t="s">
        <v>252</v>
      </c>
      <c r="AA18" s="11" t="s">
        <v>222</v>
      </c>
      <c r="AB18" s="11" t="s">
        <v>223</v>
      </c>
      <c r="AC18" s="8">
        <v>3018.65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t="s">
        <v>224</v>
      </c>
      <c r="AT18" t="s">
        <v>225</v>
      </c>
      <c r="AU18" s="10" t="s">
        <v>226</v>
      </c>
      <c r="AV18" t="s">
        <v>227</v>
      </c>
      <c r="BA18" t="s">
        <v>228</v>
      </c>
      <c r="BD18" t="s">
        <v>324</v>
      </c>
      <c r="BF18" t="s">
        <v>325</v>
      </c>
      <c r="BJ18" t="s">
        <v>270</v>
      </c>
      <c r="BK18" t="s">
        <v>252</v>
      </c>
      <c r="BL18" t="s">
        <v>222</v>
      </c>
      <c r="BM18" t="s">
        <v>223</v>
      </c>
      <c r="BN18" s="8"/>
      <c r="BO18" s="8"/>
      <c r="BP18" s="8" t="s">
        <v>326</v>
      </c>
      <c r="BQ18" s="8" t="s">
        <v>326</v>
      </c>
      <c r="BR18" t="s">
        <v>233</v>
      </c>
      <c r="CJ18" s="8"/>
      <c r="CK18" s="8"/>
      <c r="CL18" s="8"/>
      <c r="CM18" s="8"/>
      <c r="CN18" s="8"/>
      <c r="CQ18" t="s">
        <v>211</v>
      </c>
      <c r="CZ18" t="s">
        <v>284</v>
      </c>
      <c r="DS18" s="9"/>
      <c r="DT18" s="8"/>
      <c r="DU18" s="8"/>
      <c r="DV18" s="8"/>
      <c r="DW18" s="8"/>
      <c r="DX18" s="8"/>
      <c r="DY18" s="8"/>
      <c r="DZ18" s="8"/>
      <c r="EA18" s="8"/>
      <c r="EO18" t="s">
        <v>218</v>
      </c>
      <c r="ES18" t="s">
        <v>327</v>
      </c>
      <c r="ET18" t="s">
        <v>328</v>
      </c>
      <c r="EU18" t="s">
        <v>238</v>
      </c>
      <c r="EV18" t="s">
        <v>306</v>
      </c>
    </row>
    <row r="19" spans="1:152" x14ac:dyDescent="0.25">
      <c r="A19" t="s">
        <v>211</v>
      </c>
      <c r="B19" t="s">
        <v>212</v>
      </c>
      <c r="C19" t="str">
        <f t="shared" si="0"/>
        <v>IAC - Ets IAC - Sté A</v>
      </c>
      <c r="D19" t="s">
        <v>270</v>
      </c>
      <c r="E19" t="s">
        <v>271</v>
      </c>
      <c r="F19" t="str">
        <f t="shared" si="1"/>
        <v>231800 - Autr immo corp cours</v>
      </c>
      <c r="I19" t="str">
        <f t="shared" si="2"/>
        <v xml:space="preserve"> - </v>
      </c>
      <c r="L19" t="str">
        <f t="shared" si="3"/>
        <v xml:space="preserve"> - </v>
      </c>
      <c r="O19" t="str">
        <f t="shared" si="4"/>
        <v xml:space="preserve"> - </v>
      </c>
      <c r="P19" t="s">
        <v>329</v>
      </c>
      <c r="Q19" s="16">
        <v>0</v>
      </c>
      <c r="R19" s="10" t="s">
        <v>330</v>
      </c>
      <c r="S19" s="10" t="s">
        <v>217</v>
      </c>
      <c r="T19" t="s">
        <v>283</v>
      </c>
      <c r="U19" t="s">
        <v>284</v>
      </c>
      <c r="V19" t="s">
        <v>275</v>
      </c>
      <c r="W19" t="s">
        <v>217</v>
      </c>
      <c r="X19" s="8">
        <v>2931.53</v>
      </c>
      <c r="Y19" t="s">
        <v>220</v>
      </c>
      <c r="Z19" s="11" t="s">
        <v>252</v>
      </c>
      <c r="AA19" s="11" t="s">
        <v>222</v>
      </c>
      <c r="AB19" s="11" t="s">
        <v>223</v>
      </c>
      <c r="AC19" s="8">
        <v>2931.53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t="s">
        <v>224</v>
      </c>
      <c r="AT19" t="s">
        <v>225</v>
      </c>
      <c r="AU19" s="10" t="s">
        <v>226</v>
      </c>
      <c r="AV19" t="s">
        <v>227</v>
      </c>
      <c r="BA19" t="s">
        <v>228</v>
      </c>
      <c r="BD19" t="s">
        <v>331</v>
      </c>
      <c r="BF19" t="s">
        <v>332</v>
      </c>
      <c r="BJ19" t="s">
        <v>270</v>
      </c>
      <c r="BK19" t="s">
        <v>252</v>
      </c>
      <c r="BL19" t="s">
        <v>222</v>
      </c>
      <c r="BM19" t="s">
        <v>223</v>
      </c>
      <c r="BN19" s="8"/>
      <c r="BO19" s="8"/>
      <c r="BP19" s="8" t="s">
        <v>333</v>
      </c>
      <c r="BQ19" s="8" t="s">
        <v>333</v>
      </c>
      <c r="BR19" t="s">
        <v>233</v>
      </c>
      <c r="CJ19" s="8"/>
      <c r="CK19" s="8"/>
      <c r="CL19" s="8"/>
      <c r="CM19" s="8"/>
      <c r="CN19" s="8"/>
      <c r="CZ19" t="s">
        <v>284</v>
      </c>
      <c r="DS19" s="9"/>
      <c r="DT19" s="8"/>
      <c r="DU19" s="8"/>
      <c r="DV19" s="8"/>
      <c r="DW19" s="8"/>
      <c r="DX19" s="8"/>
      <c r="DY19" s="8"/>
      <c r="DZ19" s="8"/>
      <c r="EA19" s="8"/>
      <c r="EG19" t="s">
        <v>334</v>
      </c>
      <c r="EO19" t="s">
        <v>218</v>
      </c>
      <c r="ES19" t="s">
        <v>292</v>
      </c>
      <c r="ET19" t="s">
        <v>335</v>
      </c>
      <c r="EU19" t="s">
        <v>238</v>
      </c>
      <c r="EV19" t="s">
        <v>306</v>
      </c>
    </row>
    <row r="20" spans="1:152" x14ac:dyDescent="0.25">
      <c r="A20" t="s">
        <v>211</v>
      </c>
      <c r="B20" t="s">
        <v>212</v>
      </c>
      <c r="C20" t="str">
        <f t="shared" si="0"/>
        <v>IAC - Ets IAC - Sté A</v>
      </c>
      <c r="D20" t="s">
        <v>270</v>
      </c>
      <c r="E20" t="s">
        <v>271</v>
      </c>
      <c r="F20" t="str">
        <f t="shared" si="1"/>
        <v>231800 - Autr immo corp cours</v>
      </c>
      <c r="I20" t="str">
        <f t="shared" si="2"/>
        <v xml:space="preserve"> - </v>
      </c>
      <c r="L20" t="str">
        <f t="shared" si="3"/>
        <v xml:space="preserve"> - </v>
      </c>
      <c r="O20" t="str">
        <f t="shared" si="4"/>
        <v xml:space="preserve"> - </v>
      </c>
      <c r="P20" t="s">
        <v>336</v>
      </c>
      <c r="Q20" s="16">
        <v>0</v>
      </c>
      <c r="R20" s="10" t="s">
        <v>337</v>
      </c>
      <c r="S20" s="10" t="s">
        <v>217</v>
      </c>
      <c r="T20" t="s">
        <v>283</v>
      </c>
      <c r="U20" t="s">
        <v>284</v>
      </c>
      <c r="V20" t="s">
        <v>275</v>
      </c>
      <c r="W20" t="s">
        <v>217</v>
      </c>
      <c r="X20" s="8">
        <v>2931.53</v>
      </c>
      <c r="Y20" t="s">
        <v>220</v>
      </c>
      <c r="Z20" s="11" t="s">
        <v>252</v>
      </c>
      <c r="AA20" s="11" t="s">
        <v>222</v>
      </c>
      <c r="AB20" s="11" t="s">
        <v>223</v>
      </c>
      <c r="AC20" s="8">
        <v>2931.53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t="s">
        <v>224</v>
      </c>
      <c r="AT20" t="s">
        <v>225</v>
      </c>
      <c r="AU20" s="10" t="s">
        <v>226</v>
      </c>
      <c r="AV20" t="s">
        <v>227</v>
      </c>
      <c r="BA20" t="s">
        <v>228</v>
      </c>
      <c r="BD20" t="s">
        <v>338</v>
      </c>
      <c r="BF20" t="s">
        <v>332</v>
      </c>
      <c r="BJ20" t="s">
        <v>270</v>
      </c>
      <c r="BK20" t="s">
        <v>252</v>
      </c>
      <c r="BL20" t="s">
        <v>222</v>
      </c>
      <c r="BM20" t="s">
        <v>223</v>
      </c>
      <c r="BN20" s="8"/>
      <c r="BO20" s="8"/>
      <c r="BP20" s="8" t="s">
        <v>333</v>
      </c>
      <c r="BQ20" s="8" t="s">
        <v>333</v>
      </c>
      <c r="BR20" t="s">
        <v>233</v>
      </c>
      <c r="CJ20" s="8"/>
      <c r="CK20" s="8"/>
      <c r="CL20" s="8"/>
      <c r="CM20" s="8"/>
      <c r="CN20" s="8"/>
      <c r="CZ20" t="s">
        <v>284</v>
      </c>
      <c r="DS20" s="9"/>
      <c r="DT20" s="8"/>
      <c r="DU20" s="8"/>
      <c r="DV20" s="8"/>
      <c r="DW20" s="8"/>
      <c r="DX20" s="8"/>
      <c r="DY20" s="8"/>
      <c r="DZ20" s="8"/>
      <c r="EA20" s="8"/>
      <c r="EG20" t="s">
        <v>334</v>
      </c>
      <c r="EO20" t="s">
        <v>218</v>
      </c>
      <c r="ES20" t="s">
        <v>292</v>
      </c>
      <c r="ET20" t="s">
        <v>335</v>
      </c>
      <c r="EU20" t="s">
        <v>238</v>
      </c>
      <c r="EV20" t="s">
        <v>306</v>
      </c>
    </row>
    <row r="21" spans="1:152" x14ac:dyDescent="0.25">
      <c r="A21" t="s">
        <v>211</v>
      </c>
      <c r="B21" t="s">
        <v>212</v>
      </c>
      <c r="C21" t="str">
        <f t="shared" si="0"/>
        <v>IAC - Ets IAC - Sté A</v>
      </c>
      <c r="D21" t="s">
        <v>270</v>
      </c>
      <c r="E21" t="s">
        <v>271</v>
      </c>
      <c r="F21" t="str">
        <f t="shared" si="1"/>
        <v>231800 - Autr immo corp cours</v>
      </c>
      <c r="I21" t="str">
        <f t="shared" si="2"/>
        <v xml:space="preserve"> - </v>
      </c>
      <c r="L21" t="str">
        <f t="shared" si="3"/>
        <v xml:space="preserve"> - </v>
      </c>
      <c r="O21" t="str">
        <f t="shared" si="4"/>
        <v xml:space="preserve"> - </v>
      </c>
      <c r="P21" t="s">
        <v>339</v>
      </c>
      <c r="Q21" s="16">
        <v>0</v>
      </c>
      <c r="R21" s="10" t="s">
        <v>340</v>
      </c>
      <c r="S21" s="10" t="s">
        <v>217</v>
      </c>
      <c r="T21" t="s">
        <v>274</v>
      </c>
      <c r="U21" t="s">
        <v>217</v>
      </c>
      <c r="V21" t="s">
        <v>275</v>
      </c>
      <c r="W21" t="s">
        <v>341</v>
      </c>
      <c r="X21" s="8">
        <v>10000</v>
      </c>
      <c r="Y21" t="s">
        <v>220</v>
      </c>
      <c r="Z21" s="11" t="s">
        <v>277</v>
      </c>
      <c r="AA21" s="11" t="s">
        <v>222</v>
      </c>
      <c r="AB21" s="11" t="s">
        <v>223</v>
      </c>
      <c r="AC21" s="8">
        <v>10000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t="s">
        <v>224</v>
      </c>
      <c r="AT21" t="s">
        <v>225</v>
      </c>
      <c r="AU21" s="10" t="s">
        <v>226</v>
      </c>
      <c r="AV21" t="s">
        <v>227</v>
      </c>
      <c r="AZ21" t="s">
        <v>341</v>
      </c>
      <c r="BA21" t="s">
        <v>228</v>
      </c>
      <c r="BF21" t="s">
        <v>278</v>
      </c>
      <c r="BJ21" t="s">
        <v>270</v>
      </c>
      <c r="BK21" t="s">
        <v>277</v>
      </c>
      <c r="BL21" t="s">
        <v>222</v>
      </c>
      <c r="BM21" t="s">
        <v>223</v>
      </c>
      <c r="BN21" s="8"/>
      <c r="BO21" s="8"/>
      <c r="BP21" s="8" t="s">
        <v>342</v>
      </c>
      <c r="BQ21" s="8" t="s">
        <v>342</v>
      </c>
      <c r="BR21" t="s">
        <v>233</v>
      </c>
      <c r="CJ21" s="8"/>
      <c r="CK21" s="8"/>
      <c r="CL21" s="8"/>
      <c r="CM21" s="8"/>
      <c r="CN21" s="8"/>
      <c r="DR21" t="s">
        <v>343</v>
      </c>
      <c r="DS21" s="9" t="s">
        <v>344</v>
      </c>
      <c r="DT21" s="8" t="s">
        <v>340</v>
      </c>
      <c r="DU21" s="8" t="s">
        <v>345</v>
      </c>
      <c r="DV21" s="8"/>
      <c r="DW21" s="8"/>
      <c r="DX21" s="8"/>
      <c r="DY21" s="8"/>
      <c r="DZ21" s="8"/>
      <c r="EA21" s="8"/>
      <c r="EO21" t="s">
        <v>218</v>
      </c>
      <c r="ES21" t="s">
        <v>238</v>
      </c>
      <c r="ET21" t="s">
        <v>346</v>
      </c>
      <c r="EU21" t="s">
        <v>238</v>
      </c>
      <c r="EV21" t="s">
        <v>346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7E52-0355-4E34-A2B1-33F361E137BC}">
  <dimension ref="A1:B28"/>
  <sheetViews>
    <sheetView workbookViewId="0">
      <selection activeCell="D8" sqref="D8"/>
    </sheetView>
  </sheetViews>
  <sheetFormatPr baseColWidth="10" defaultRowHeight="15" x14ac:dyDescent="0.25"/>
  <cols>
    <col min="1" max="1" width="12" customWidth="1"/>
    <col min="2" max="2" width="44.140625" customWidth="1"/>
  </cols>
  <sheetData>
    <row r="1" spans="1:2" x14ac:dyDescent="0.25">
      <c r="A1" t="s">
        <v>175</v>
      </c>
      <c r="B1" t="s">
        <v>176</v>
      </c>
    </row>
    <row r="2" spans="1:2" x14ac:dyDescent="0.25">
      <c r="A2" t="s">
        <v>177</v>
      </c>
      <c r="B2" t="s">
        <v>178</v>
      </c>
    </row>
    <row r="3" spans="1:2" x14ac:dyDescent="0.25">
      <c r="A3" t="s">
        <v>179</v>
      </c>
      <c r="B3" t="s">
        <v>22</v>
      </c>
    </row>
    <row r="4" spans="1:2" x14ac:dyDescent="0.25">
      <c r="A4" t="s">
        <v>180</v>
      </c>
      <c r="B4" t="s">
        <v>46</v>
      </c>
    </row>
    <row r="5" spans="1:2" x14ac:dyDescent="0.25">
      <c r="A5" t="s">
        <v>181</v>
      </c>
      <c r="B5" t="s">
        <v>32</v>
      </c>
    </row>
    <row r="6" spans="1:2" x14ac:dyDescent="0.25">
      <c r="A6" t="s">
        <v>182</v>
      </c>
      <c r="B6" t="s">
        <v>26</v>
      </c>
    </row>
    <row r="7" spans="1:2" x14ac:dyDescent="0.25">
      <c r="A7" t="s">
        <v>183</v>
      </c>
      <c r="B7" t="s">
        <v>47</v>
      </c>
    </row>
    <row r="8" spans="1:2" x14ac:dyDescent="0.25">
      <c r="A8" t="s">
        <v>184</v>
      </c>
      <c r="B8" t="s">
        <v>27</v>
      </c>
    </row>
    <row r="9" spans="1:2" x14ac:dyDescent="0.25">
      <c r="A9" t="s">
        <v>185</v>
      </c>
      <c r="B9" t="s">
        <v>64</v>
      </c>
    </row>
    <row r="10" spans="1:2" x14ac:dyDescent="0.25">
      <c r="A10" t="s">
        <v>186</v>
      </c>
      <c r="B10" t="s">
        <v>28</v>
      </c>
    </row>
    <row r="11" spans="1:2" x14ac:dyDescent="0.25">
      <c r="A11" t="s">
        <v>187</v>
      </c>
      <c r="B11" t="s">
        <v>29</v>
      </c>
    </row>
    <row r="12" spans="1:2" x14ac:dyDescent="0.25">
      <c r="A12" t="s">
        <v>188</v>
      </c>
      <c r="B12" t="s">
        <v>39</v>
      </c>
    </row>
    <row r="13" spans="1:2" x14ac:dyDescent="0.25">
      <c r="A13" t="s">
        <v>189</v>
      </c>
      <c r="B13" t="s">
        <v>30</v>
      </c>
    </row>
    <row r="14" spans="1:2" x14ac:dyDescent="0.25">
      <c r="A14" t="s">
        <v>190</v>
      </c>
      <c r="B14" t="s">
        <v>34</v>
      </c>
    </row>
    <row r="15" spans="1:2" x14ac:dyDescent="0.25">
      <c r="A15" t="s">
        <v>191</v>
      </c>
      <c r="B15" t="s">
        <v>35</v>
      </c>
    </row>
    <row r="16" spans="1:2" x14ac:dyDescent="0.25">
      <c r="A16" t="s">
        <v>192</v>
      </c>
      <c r="B16" t="s">
        <v>65</v>
      </c>
    </row>
    <row r="17" spans="1:2" x14ac:dyDescent="0.25">
      <c r="A17" t="s">
        <v>193</v>
      </c>
      <c r="B17" t="s">
        <v>194</v>
      </c>
    </row>
    <row r="18" spans="1:2" x14ac:dyDescent="0.25">
      <c r="A18" t="s">
        <v>195</v>
      </c>
      <c r="B18" t="s">
        <v>196</v>
      </c>
    </row>
    <row r="19" spans="1:2" x14ac:dyDescent="0.25">
      <c r="A19" t="s">
        <v>197</v>
      </c>
      <c r="B19" t="s">
        <v>70</v>
      </c>
    </row>
    <row r="20" spans="1:2" x14ac:dyDescent="0.25">
      <c r="A20" t="s">
        <v>198</v>
      </c>
      <c r="B20" t="s">
        <v>199</v>
      </c>
    </row>
    <row r="21" spans="1:2" x14ac:dyDescent="0.25">
      <c r="A21" t="s">
        <v>200</v>
      </c>
      <c r="B21" t="s">
        <v>36</v>
      </c>
    </row>
    <row r="22" spans="1:2" x14ac:dyDescent="0.25">
      <c r="A22" t="s">
        <v>201</v>
      </c>
      <c r="B22" t="s">
        <v>45</v>
      </c>
    </row>
    <row r="23" spans="1:2" x14ac:dyDescent="0.25">
      <c r="A23" t="s">
        <v>202</v>
      </c>
      <c r="B23" t="s">
        <v>44</v>
      </c>
    </row>
    <row r="24" spans="1:2" x14ac:dyDescent="0.25">
      <c r="A24" t="s">
        <v>203</v>
      </c>
      <c r="B24" t="s">
        <v>204</v>
      </c>
    </row>
    <row r="25" spans="1:2" x14ac:dyDescent="0.25">
      <c r="A25" t="s">
        <v>205</v>
      </c>
      <c r="B25" t="s">
        <v>42</v>
      </c>
    </row>
    <row r="26" spans="1:2" x14ac:dyDescent="0.25">
      <c r="A26" t="s">
        <v>206</v>
      </c>
      <c r="B26" t="s">
        <v>41</v>
      </c>
    </row>
    <row r="27" spans="1:2" x14ac:dyDescent="0.25">
      <c r="A27" t="s">
        <v>207</v>
      </c>
      <c r="B27" t="s">
        <v>40</v>
      </c>
    </row>
    <row r="28" spans="1:2" x14ac:dyDescent="0.25">
      <c r="A28" t="s">
        <v>208</v>
      </c>
      <c r="B28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EAM2055</vt:lpstr>
      <vt:lpstr>Donnees</vt:lpstr>
      <vt:lpstr>labels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Fabien Hugon</cp:lastModifiedBy>
  <cp:lastPrinted>2016-03-14T16:06:07Z</cp:lastPrinted>
  <dcterms:created xsi:type="dcterms:W3CDTF">2014-10-10T13:20:55Z</dcterms:created>
  <dcterms:modified xsi:type="dcterms:W3CDTF">2024-03-19T11:24:17Z</dcterms:modified>
</cp:coreProperties>
</file>