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qlo\editions\"/>
    </mc:Choice>
  </mc:AlternateContent>
  <bookViews>
    <workbookView xWindow="0" yWindow="0" windowWidth="25200" windowHeight="11985"/>
  </bookViews>
  <sheets>
    <sheet name="ELLCN" sheetId="3" r:id="rId1"/>
    <sheet name="Donnees" sheetId="2" r:id="rId2"/>
  </sheets>
  <calcPr calcId="152511"/>
  <pivotCaches>
    <pivotCache cacheId="3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B2" i="2"/>
  <c r="F1" i="2"/>
  <c r="D1" i="2"/>
  <c r="B1" i="2"/>
  <c r="B2" i="3" l="1"/>
  <c r="U1" i="3"/>
  <c r="F42" i="2"/>
  <c r="C42" i="2"/>
  <c r="F41" i="2"/>
  <c r="C41" i="2"/>
  <c r="F40" i="2"/>
  <c r="C40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F14" i="2"/>
  <c r="C14" i="2"/>
  <c r="F13" i="2"/>
  <c r="C13" i="2"/>
  <c r="F12" i="2"/>
  <c r="C12" i="2"/>
  <c r="F11" i="2"/>
  <c r="C11" i="2"/>
  <c r="F10" i="2"/>
  <c r="C10" i="2"/>
  <c r="F9" i="2"/>
  <c r="C9" i="2"/>
  <c r="F8" i="2"/>
  <c r="C8" i="2"/>
  <c r="F7" i="2"/>
  <c r="C7" i="2"/>
  <c r="F6" i="2"/>
  <c r="C6" i="2"/>
  <c r="F5" i="2"/>
  <c r="C5" i="2"/>
  <c r="F4" i="2"/>
  <c r="C4" i="2"/>
</calcChain>
</file>

<file path=xl/sharedStrings.xml><?xml version="1.0" encoding="utf-8"?>
<sst xmlns="http://schemas.openxmlformats.org/spreadsheetml/2006/main" count="1399" uniqueCount="120">
  <si>
    <t>Total général</t>
  </si>
  <si>
    <t>Job :</t>
  </si>
  <si>
    <t>Utilisateur :</t>
  </si>
  <si>
    <t>Date :</t>
  </si>
  <si>
    <t>Job</t>
  </si>
  <si>
    <t>Utilisateur</t>
  </si>
  <si>
    <t>Date</t>
  </si>
  <si>
    <t>Etablissement</t>
  </si>
  <si>
    <t>Date début</t>
  </si>
  <si>
    <t>Date fin</t>
  </si>
  <si>
    <t>Totalisation 1</t>
  </si>
  <si>
    <t>Libellé totalisation 1</t>
  </si>
  <si>
    <t>Totalisation et libellé 1</t>
  </si>
  <si>
    <t>Totalisation 2</t>
  </si>
  <si>
    <t>Libellé totalisation 2</t>
  </si>
  <si>
    <t>Totalisation et libellé 2</t>
  </si>
  <si>
    <t>Type de bien</t>
  </si>
  <si>
    <t>Traitement</t>
  </si>
  <si>
    <t>Libellé établissement</t>
  </si>
  <si>
    <t>Type</t>
  </si>
  <si>
    <t>Terme</t>
  </si>
  <si>
    <t>% résiduel</t>
  </si>
  <si>
    <t>Type taux</t>
  </si>
  <si>
    <t>Valeur taux %</t>
  </si>
  <si>
    <t>Indice taux</t>
  </si>
  <si>
    <t>Marge taux %</t>
  </si>
  <si>
    <t>Montant contrat initial</t>
  </si>
  <si>
    <t>Montant contrat courant</t>
  </si>
  <si>
    <t>Valeur résiduelle courante</t>
  </si>
  <si>
    <t>Date fourchette début</t>
  </si>
  <si>
    <t>Date fourchette fin</t>
  </si>
  <si>
    <t>Montant contrat</t>
  </si>
  <si>
    <t>Taux</t>
  </si>
  <si>
    <t>Indice</t>
  </si>
  <si>
    <t>Initial</t>
  </si>
  <si>
    <t>Courant</t>
  </si>
  <si>
    <t>Valeurs</t>
  </si>
  <si>
    <t>Somme de Montant contrat initial</t>
  </si>
  <si>
    <t>Numéro de contrat</t>
  </si>
  <si>
    <t>Critère d'affichage</t>
  </si>
  <si>
    <t>Somme de Montant contrat courant</t>
  </si>
  <si>
    <t>Somme de Valeur résiduelle courante</t>
  </si>
  <si>
    <t>Valeur (%)</t>
  </si>
  <si>
    <t>Marge (%)</t>
  </si>
  <si>
    <t>Pourcentage résiduel</t>
  </si>
  <si>
    <t>GECAP</t>
  </si>
  <si>
    <t>GE Capital</t>
  </si>
  <si>
    <t>121-122-004/D</t>
  </si>
  <si>
    <t/>
  </si>
  <si>
    <t>IND</t>
  </si>
  <si>
    <t>Qualiac</t>
  </si>
  <si>
    <t>LF</t>
  </si>
  <si>
    <t>Echu</t>
  </si>
  <si>
    <t>15/04/2012</t>
  </si>
  <si>
    <t>14/04/2023</t>
  </si>
  <si>
    <t>10,000000</t>
  </si>
  <si>
    <t>Fixe</t>
  </si>
  <si>
    <t>1,120100</t>
  </si>
  <si>
    <t>01/01/1900</t>
  </si>
  <si>
    <t>31/12/2099</t>
  </si>
  <si>
    <t>887217</t>
  </si>
  <si>
    <t>DEB</t>
  </si>
  <si>
    <t>27/08/2018</t>
  </si>
  <si>
    <t>Matériel roulant</t>
  </si>
  <si>
    <t>1</t>
  </si>
  <si>
    <t>MR10000423 le 14/07/2012 Transfert vers le contrat 121-122-004/E</t>
  </si>
  <si>
    <t>2</t>
  </si>
  <si>
    <t>Etablissement IND         Qualiac développement</t>
  </si>
  <si>
    <t>121-122-004/E</t>
  </si>
  <si>
    <t>15/07/2012</t>
  </si>
  <si>
    <t>121-122-005</t>
  </si>
  <si>
    <t>15/04/2011</t>
  </si>
  <si>
    <t>14/04/2015</t>
  </si>
  <si>
    <t>1,125400</t>
  </si>
  <si>
    <t>MR10000419 le 14/05/2011 Transfert vers le contrat 121-122-005/A</t>
  </si>
  <si>
    <t>MR10000420 le 14/05/2011 Transfert vers le contrat 121-122-005/A</t>
  </si>
  <si>
    <t>MR10000426 le 14/05/2011 Transfert vers le contrat 121-122-005/A</t>
  </si>
  <si>
    <t>121-122-005/A</t>
  </si>
  <si>
    <t>15/05/2011</t>
  </si>
  <si>
    <t>MR10000420 le 14/06/2011 Transfert vers le contrat 121-122-005/B</t>
  </si>
  <si>
    <t>MR10000426 le 14/06/2011 Transfert vers le contrat 121-122-005/B</t>
  </si>
  <si>
    <t>121-122-005/B</t>
  </si>
  <si>
    <t>15/06/2011</t>
  </si>
  <si>
    <t>MR10000420 le 14/10/2014 Rachat immobilisation</t>
  </si>
  <si>
    <t>121-122-A1</t>
  </si>
  <si>
    <t>18/04/2011</t>
  </si>
  <si>
    <t>17/05/2015</t>
  </si>
  <si>
    <t>11,254000</t>
  </si>
  <si>
    <t>4,150000</t>
  </si>
  <si>
    <t>MR10000414 le 17/05/2011 Transfert vers le contrat 121-122-A1/A</t>
  </si>
  <si>
    <t>MR10000415 le 17/05/2011 Transfert vers le contrat 121-122-A1/A</t>
  </si>
  <si>
    <t>121-122-A1/B</t>
  </si>
  <si>
    <t>18/07/2011</t>
  </si>
  <si>
    <t>121-122-A2</t>
  </si>
  <si>
    <t>19/04/2011</t>
  </si>
  <si>
    <t>18/04/2017</t>
  </si>
  <si>
    <t>33,330000</t>
  </si>
  <si>
    <t>1,250000</t>
  </si>
  <si>
    <t>MR10000429 le 18/01/2014 Transfert vers le contrat 121-122-A2/A</t>
  </si>
  <si>
    <t>Etablissement ISA         ISA INFERENCE</t>
  </si>
  <si>
    <t>121-122-A3</t>
  </si>
  <si>
    <t>18/05/2013</t>
  </si>
  <si>
    <t>25,789560</t>
  </si>
  <si>
    <t>Variable</t>
  </si>
  <si>
    <t>EUR01M</t>
  </si>
  <si>
    <t>0,568800</t>
  </si>
  <si>
    <t>MR10000409 le 18/01/2012 Transfert vers le contrat 121-122-A3/A</t>
  </si>
  <si>
    <t>MR10000410 le 18/01/2012 Transfert vers le contrat 121-122-A3/A</t>
  </si>
  <si>
    <t>MR10000411 le 18/01/2012 Transfert vers le contrat 121-122-A3/A</t>
  </si>
  <si>
    <t>121-122-A3/B</t>
  </si>
  <si>
    <t>19/01/2013</t>
  </si>
  <si>
    <t>121-122-A5/P</t>
  </si>
  <si>
    <t>19/05/2013</t>
  </si>
  <si>
    <t>18/07/2013</t>
  </si>
  <si>
    <t>121-122-A6</t>
  </si>
  <si>
    <t>18/04/2015</t>
  </si>
  <si>
    <t>33,333333</t>
  </si>
  <si>
    <t>0,890000</t>
  </si>
  <si>
    <t>MR10000407 le 18/01/2012 Transfert vers le contrat 121-122-A6/A</t>
  </si>
  <si>
    <t>GECAP - GE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</si>
</sst>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0" borderId="2" xfId="0" applyBorder="1" applyAlignment="1"/>
    <xf numFmtId="14" fontId="0" fillId="0" borderId="0" xfId="0" applyNumberFormat="1"/>
    <xf numFmtId="0" fontId="0" fillId="0" borderId="0" xfId="0" applyBorder="1" applyAlignment="1"/>
    <xf numFmtId="4" fontId="0" fillId="0" borderId="0" xfId="0" applyNumberForma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70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69"/>
      <tableStyleElement type="totalRow" dxfId="68"/>
      <tableStyleElement type="firstColumn" dxfId="67"/>
      <tableStyleElement type="firstRowSubheading" dxfId="66"/>
      <tableStyleElement type="secondRowSubheading" dxfId="65"/>
      <tableStyleElement type="thirdRowSubheading" dxfId="6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3339.654786458334" createdVersion="5" refreshedVersion="5" minRefreshableVersion="3" recordCount="40">
  <cacheSource type="worksheet">
    <worksheetSource ref="A3:X999999" sheet="Donnees"/>
  </cacheSource>
  <cacheFields count="24"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3">
        <s v="GECAP - GE Capital"/>
        <m/>
        <s v=" - " u="1"/>
      </sharedItems>
    </cacheField>
    <cacheField name="Totalisation 2" numFmtId="0">
      <sharedItems containsBlank="1"/>
    </cacheField>
    <cacheField name="Libellé totalisation 2" numFmtId="0">
      <sharedItems containsNonDate="0" containsString="0" containsBlank="1"/>
    </cacheField>
    <cacheField name="Totalisation et libellé 2" numFmtId="0">
      <sharedItems containsBlank="1"/>
    </cacheField>
    <cacheField name="Numéro de contrat" numFmtId="0">
      <sharedItems containsBlank="1" count="14">
        <s v="121-122-004/D"/>
        <s v="121-122-004/E"/>
        <s v="121-122-005"/>
        <s v="121-122-005/A"/>
        <s v="121-122-005/B"/>
        <s v="121-122-A1"/>
        <s v="121-122-A1/B"/>
        <s v="121-122-A2"/>
        <s v="121-122-A3"/>
        <s v="121-122-A3/B"/>
        <s v="121-122-A5/P"/>
        <s v="121-122-A6"/>
        <m/>
        <s v=" " u="1"/>
      </sharedItems>
    </cacheField>
    <cacheField name="Type de bien" numFmtId="0">
      <sharedItems containsBlank="1" count="4">
        <s v=""/>
        <s v="Matériel roulant"/>
        <m/>
        <s v=" " u="1"/>
      </sharedItems>
    </cacheField>
    <cacheField name="Critère d'affichage" numFmtId="0">
      <sharedItems containsBlank="1" count="5">
        <s v=""/>
        <s v="1"/>
        <s v="2"/>
        <m/>
        <s v=" " u="1"/>
      </sharedItems>
    </cacheField>
    <cacheField name="Traitement" numFmtId="0">
      <sharedItems containsBlank="1" count="19">
        <s v=""/>
        <s v="MR10000423 le 14/07/2012 Transfert vers le contrat 121-122-004/E"/>
        <s v="Etablissement IND         Qualiac développement"/>
        <s v="MR10000419 le 14/05/2011 Transfert vers le contrat 121-122-005/A"/>
        <s v="MR10000420 le 14/05/2011 Transfert vers le contrat 121-122-005/A"/>
        <s v="MR10000426 le 14/05/2011 Transfert vers le contrat 121-122-005/A"/>
        <s v="MR10000420 le 14/06/2011 Transfert vers le contrat 121-122-005/B"/>
        <s v="MR10000426 le 14/06/2011 Transfert vers le contrat 121-122-005/B"/>
        <s v="MR10000420 le 14/10/2014 Rachat immobilisation"/>
        <s v="MR10000414 le 17/05/2011 Transfert vers le contrat 121-122-A1/A"/>
        <s v="MR10000415 le 17/05/2011 Transfert vers le contrat 121-122-A1/A"/>
        <s v="MR10000429 le 18/01/2014 Transfert vers le contrat 121-122-A2/A"/>
        <s v="Etablissement ISA         ISA INFERENCE"/>
        <s v="MR10000409 le 18/01/2012 Transfert vers le contrat 121-122-A3/A"/>
        <s v="MR10000410 le 18/01/2012 Transfert vers le contrat 121-122-A3/A"/>
        <s v="MR10000411 le 18/01/2012 Transfert vers le contrat 121-122-A3/A"/>
        <s v="MR10000407 le 18/01/2012 Transfert vers le contrat 121-122-A6/A"/>
        <m/>
        <s v=" " u="1"/>
      </sharedItems>
    </cacheField>
    <cacheField name="Etablissement" numFmtId="0">
      <sharedItems containsBlank="1" count="4">
        <s v="IND"/>
        <s v=""/>
        <m/>
        <s v=" " u="1"/>
      </sharedItems>
    </cacheField>
    <cacheField name="Libellé établissement" numFmtId="0">
      <sharedItems containsBlank="1" count="4">
        <s v="Qualiac"/>
        <s v=""/>
        <m/>
        <s v=" " u="1"/>
      </sharedItems>
    </cacheField>
    <cacheField name="Type" numFmtId="0">
      <sharedItems containsBlank="1" count="4">
        <s v="LF"/>
        <s v=""/>
        <m/>
        <s v=" " u="1"/>
      </sharedItems>
    </cacheField>
    <cacheField name="Terme" numFmtId="0">
      <sharedItems containsBlank="1" count="4">
        <s v="Echu"/>
        <s v=""/>
        <m/>
        <s v=" " u="1"/>
      </sharedItems>
    </cacheField>
    <cacheField name="Date début" numFmtId="0">
      <sharedItems containsBlank="1" count="13">
        <s v="15/04/2012"/>
        <s v=""/>
        <s v="15/07/2012"/>
        <s v="15/04/2011"/>
        <s v="15/05/2011"/>
        <s v="15/06/2011"/>
        <s v="18/04/2011"/>
        <s v="18/07/2011"/>
        <s v="19/04/2011"/>
        <s v="19/01/2013"/>
        <s v="19/05/2013"/>
        <m/>
        <s v=" " u="1"/>
      </sharedItems>
    </cacheField>
    <cacheField name="Date fin" numFmtId="0">
      <sharedItems containsBlank="1" count="10">
        <s v="14/04/2023"/>
        <s v=""/>
        <s v="14/04/2015"/>
        <s v="17/05/2015"/>
        <s v="18/04/2017"/>
        <s v="18/05/2013"/>
        <s v="18/07/2013"/>
        <s v="18/04/2015"/>
        <m/>
        <s v=" " u="1"/>
      </sharedItems>
    </cacheField>
    <cacheField name="% résiduel" numFmtId="0">
      <sharedItems containsBlank="1" count="8">
        <s v="10,000000"/>
        <s v=""/>
        <s v="11,254000"/>
        <s v="33,330000"/>
        <s v="25,789560"/>
        <s v="33,333333"/>
        <m/>
        <s v=" " u="1"/>
      </sharedItems>
    </cacheField>
    <cacheField name="Type taux" numFmtId="0">
      <sharedItems containsBlank="1" count="5">
        <s v="Fixe"/>
        <s v=""/>
        <s v="Variable"/>
        <m/>
        <s v=" " u="1"/>
      </sharedItems>
    </cacheField>
    <cacheField name="Valeur taux %" numFmtId="0">
      <sharedItems containsBlank="1" count="8">
        <s v="1,120100"/>
        <s v=""/>
        <s v="1,125400"/>
        <s v="4,150000"/>
        <s v="1,250000"/>
        <s v="0,890000"/>
        <m/>
        <s v=" " u="1"/>
      </sharedItems>
    </cacheField>
    <cacheField name="Indice taux" numFmtId="0">
      <sharedItems containsBlank="1" count="4">
        <s v=""/>
        <s v="EUR01M"/>
        <m/>
        <s v=" " u="1"/>
      </sharedItems>
    </cacheField>
    <cacheField name="Marge taux %" numFmtId="0">
      <sharedItems containsBlank="1" count="4">
        <s v=""/>
        <s v="0,568800"/>
        <m/>
        <s v=" " u="1"/>
      </sharedItems>
    </cacheField>
    <cacheField name="Montant contrat initial" numFmtId="0">
      <sharedItems containsString="0" containsBlank="1" containsNumber="1" containsInteger="1" minValue="0" maxValue="130000"/>
    </cacheField>
    <cacheField name="Montant contrat courant" numFmtId="0">
      <sharedItems containsString="0" containsBlank="1" containsNumber="1" minValue="0" maxValue="130000"/>
    </cacheField>
    <cacheField name="Valeur résiduelle courante" numFmtId="0">
      <sharedItems containsString="0" containsBlank="1" containsNumber="1" minValue="0" maxValue="433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">
  <r>
    <s v="GECAP"/>
    <s v="GE Capital"/>
    <x v="0"/>
    <s v="121-122-004/D"/>
    <m/>
    <s v="121-122-004/D - "/>
    <x v="0"/>
    <x v="0"/>
    <x v="0"/>
    <x v="0"/>
    <x v="0"/>
    <x v="0"/>
    <x v="0"/>
    <x v="0"/>
    <x v="0"/>
    <x v="0"/>
    <x v="0"/>
    <x v="0"/>
    <x v="0"/>
    <x v="0"/>
    <x v="0"/>
    <n v="10000"/>
    <n v="9295.27"/>
    <n v="1000"/>
  </r>
  <r>
    <s v="GECAP"/>
    <s v="GE Capital"/>
    <x v="0"/>
    <s v="121-122-004/D"/>
    <m/>
    <s v="121-122-004/D - "/>
    <x v="0"/>
    <x v="1"/>
    <x v="1"/>
    <x v="1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4/D"/>
    <m/>
    <s v="121-122-004/D - "/>
    <x v="0"/>
    <x v="1"/>
    <x v="2"/>
    <x v="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4/E"/>
    <m/>
    <s v="121-122-004/E - "/>
    <x v="1"/>
    <x v="0"/>
    <x v="0"/>
    <x v="0"/>
    <x v="0"/>
    <x v="0"/>
    <x v="0"/>
    <x v="0"/>
    <x v="2"/>
    <x v="0"/>
    <x v="0"/>
    <x v="0"/>
    <x v="0"/>
    <x v="0"/>
    <x v="0"/>
    <n v="10000"/>
    <n v="9117.86"/>
    <n v="1000"/>
  </r>
  <r>
    <s v="GECAP"/>
    <s v="GE Capital"/>
    <x v="0"/>
    <s v="121-122-005"/>
    <m/>
    <s v="121-122-005 - "/>
    <x v="2"/>
    <x v="0"/>
    <x v="0"/>
    <x v="0"/>
    <x v="0"/>
    <x v="0"/>
    <x v="0"/>
    <x v="0"/>
    <x v="3"/>
    <x v="2"/>
    <x v="0"/>
    <x v="0"/>
    <x v="2"/>
    <x v="0"/>
    <x v="0"/>
    <n v="10000"/>
    <n v="10000"/>
    <n v="1000"/>
  </r>
  <r>
    <s v="GECAP"/>
    <s v="GE Capital"/>
    <x v="0"/>
    <s v="121-122-005"/>
    <m/>
    <s v="121-122-005 - "/>
    <x v="2"/>
    <x v="1"/>
    <x v="1"/>
    <x v="3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5"/>
    <m/>
    <s v="121-122-005 - "/>
    <x v="2"/>
    <x v="1"/>
    <x v="2"/>
    <x v="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5"/>
    <m/>
    <s v="121-122-005 - "/>
    <x v="2"/>
    <x v="1"/>
    <x v="1"/>
    <x v="4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5"/>
    <m/>
    <s v="121-122-005 - "/>
    <x v="2"/>
    <x v="1"/>
    <x v="2"/>
    <x v="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5"/>
    <m/>
    <s v="121-122-005 - "/>
    <x v="2"/>
    <x v="1"/>
    <x v="1"/>
    <x v="5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5"/>
    <m/>
    <s v="121-122-005 - "/>
    <x v="2"/>
    <x v="1"/>
    <x v="2"/>
    <x v="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5/A"/>
    <m/>
    <s v="121-122-005/A - "/>
    <x v="3"/>
    <x v="0"/>
    <x v="0"/>
    <x v="0"/>
    <x v="0"/>
    <x v="0"/>
    <x v="0"/>
    <x v="0"/>
    <x v="4"/>
    <x v="2"/>
    <x v="0"/>
    <x v="0"/>
    <x v="2"/>
    <x v="0"/>
    <x v="0"/>
    <n v="10000"/>
    <n v="9816.6"/>
    <n v="1000"/>
  </r>
  <r>
    <s v="GECAP"/>
    <s v="GE Capital"/>
    <x v="0"/>
    <s v="121-122-005/A"/>
    <m/>
    <s v="121-122-005/A - "/>
    <x v="3"/>
    <x v="1"/>
    <x v="1"/>
    <x v="6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5/A"/>
    <m/>
    <s v="121-122-005/A - "/>
    <x v="3"/>
    <x v="1"/>
    <x v="2"/>
    <x v="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5/A"/>
    <m/>
    <s v="121-122-005/A - "/>
    <x v="3"/>
    <x v="1"/>
    <x v="1"/>
    <x v="7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5/A"/>
    <m/>
    <s v="121-122-005/A - "/>
    <x v="3"/>
    <x v="1"/>
    <x v="2"/>
    <x v="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005/B"/>
    <m/>
    <s v="121-122-005/B - "/>
    <x v="4"/>
    <x v="0"/>
    <x v="0"/>
    <x v="0"/>
    <x v="0"/>
    <x v="0"/>
    <x v="0"/>
    <x v="0"/>
    <x v="5"/>
    <x v="2"/>
    <x v="0"/>
    <x v="0"/>
    <x v="2"/>
    <x v="0"/>
    <x v="0"/>
    <n v="10000"/>
    <n v="9633.0300000000007"/>
    <n v="1000"/>
  </r>
  <r>
    <s v="GECAP"/>
    <s v="GE Capital"/>
    <x v="0"/>
    <s v="121-122-005/B"/>
    <m/>
    <s v="121-122-005/B - "/>
    <x v="4"/>
    <x v="1"/>
    <x v="1"/>
    <x v="8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1"/>
    <m/>
    <s v="121-122-A1 - "/>
    <x v="5"/>
    <x v="0"/>
    <x v="0"/>
    <x v="0"/>
    <x v="0"/>
    <x v="0"/>
    <x v="0"/>
    <x v="0"/>
    <x v="6"/>
    <x v="3"/>
    <x v="2"/>
    <x v="0"/>
    <x v="3"/>
    <x v="0"/>
    <x v="0"/>
    <n v="30000"/>
    <n v="30000"/>
    <n v="3376.2"/>
  </r>
  <r>
    <s v="GECAP"/>
    <s v="GE Capital"/>
    <x v="0"/>
    <s v="121-122-A1"/>
    <m/>
    <s v="121-122-A1 - "/>
    <x v="5"/>
    <x v="1"/>
    <x v="1"/>
    <x v="9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1"/>
    <m/>
    <s v="121-122-A1 - "/>
    <x v="5"/>
    <x v="1"/>
    <x v="2"/>
    <x v="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1"/>
    <m/>
    <s v="121-122-A1 - "/>
    <x v="5"/>
    <x v="1"/>
    <x v="1"/>
    <x v="10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1"/>
    <m/>
    <s v="121-122-A1 - "/>
    <x v="5"/>
    <x v="1"/>
    <x v="2"/>
    <x v="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1/B"/>
    <m/>
    <s v="121-122-A1/B - "/>
    <x v="6"/>
    <x v="0"/>
    <x v="0"/>
    <x v="0"/>
    <x v="0"/>
    <x v="0"/>
    <x v="0"/>
    <x v="0"/>
    <x v="7"/>
    <x v="3"/>
    <x v="2"/>
    <x v="0"/>
    <x v="3"/>
    <x v="0"/>
    <x v="0"/>
    <n v="20000"/>
    <n v="19029.240000000002"/>
    <n v="2250.8000000000002"/>
  </r>
  <r>
    <s v="GECAP"/>
    <s v="GE Capital"/>
    <x v="0"/>
    <s v="121-122-A2"/>
    <m/>
    <s v="121-122-A2 - "/>
    <x v="7"/>
    <x v="0"/>
    <x v="0"/>
    <x v="0"/>
    <x v="0"/>
    <x v="0"/>
    <x v="0"/>
    <x v="0"/>
    <x v="8"/>
    <x v="4"/>
    <x v="3"/>
    <x v="0"/>
    <x v="4"/>
    <x v="0"/>
    <x v="0"/>
    <n v="130000"/>
    <n v="130000"/>
    <n v="43329"/>
  </r>
  <r>
    <s v="GECAP"/>
    <s v="GE Capital"/>
    <x v="0"/>
    <s v="121-122-A2"/>
    <m/>
    <s v="121-122-A2 - "/>
    <x v="7"/>
    <x v="1"/>
    <x v="1"/>
    <x v="11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2"/>
    <m/>
    <s v="121-122-A2 - "/>
    <x v="7"/>
    <x v="1"/>
    <x v="2"/>
    <x v="1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3"/>
    <m/>
    <s v="121-122-A3 - "/>
    <x v="8"/>
    <x v="0"/>
    <x v="0"/>
    <x v="0"/>
    <x v="0"/>
    <x v="0"/>
    <x v="0"/>
    <x v="0"/>
    <x v="8"/>
    <x v="5"/>
    <x v="4"/>
    <x v="2"/>
    <x v="1"/>
    <x v="1"/>
    <x v="1"/>
    <n v="20000"/>
    <n v="20000"/>
    <n v="5157.92"/>
  </r>
  <r>
    <s v="GECAP"/>
    <s v="GE Capital"/>
    <x v="0"/>
    <s v="121-122-A3"/>
    <m/>
    <s v="121-122-A3 - "/>
    <x v="8"/>
    <x v="1"/>
    <x v="1"/>
    <x v="13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3"/>
    <m/>
    <s v="121-122-A3 - "/>
    <x v="8"/>
    <x v="1"/>
    <x v="2"/>
    <x v="1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3"/>
    <m/>
    <s v="121-122-A3 - "/>
    <x v="8"/>
    <x v="1"/>
    <x v="1"/>
    <x v="14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3"/>
    <m/>
    <s v="121-122-A3 - "/>
    <x v="8"/>
    <x v="1"/>
    <x v="2"/>
    <x v="1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3"/>
    <m/>
    <s v="121-122-A3 - "/>
    <x v="8"/>
    <x v="1"/>
    <x v="1"/>
    <x v="15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3"/>
    <m/>
    <s v="121-122-A3 - "/>
    <x v="8"/>
    <x v="1"/>
    <x v="2"/>
    <x v="12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3/B"/>
    <m/>
    <s v="121-122-A3/B - "/>
    <x v="9"/>
    <x v="0"/>
    <x v="0"/>
    <x v="0"/>
    <x v="0"/>
    <x v="0"/>
    <x v="0"/>
    <x v="0"/>
    <x v="9"/>
    <x v="5"/>
    <x v="4"/>
    <x v="2"/>
    <x v="1"/>
    <x v="1"/>
    <x v="1"/>
    <n v="10000"/>
    <n v="3781.12"/>
    <n v="2578.96"/>
  </r>
  <r>
    <s v="GECAP"/>
    <s v="GE Capital"/>
    <x v="0"/>
    <s v="121-122-A5/P"/>
    <m/>
    <s v="121-122-A5/P - "/>
    <x v="10"/>
    <x v="0"/>
    <x v="0"/>
    <x v="0"/>
    <x v="0"/>
    <x v="0"/>
    <x v="0"/>
    <x v="0"/>
    <x v="10"/>
    <x v="6"/>
    <x v="4"/>
    <x v="2"/>
    <x v="1"/>
    <x v="1"/>
    <x v="1"/>
    <n v="10000"/>
    <n v="2578.96"/>
    <n v="665.1"/>
  </r>
  <r>
    <s v="GECAP"/>
    <s v="GE Capital"/>
    <x v="0"/>
    <s v="121-122-A6"/>
    <m/>
    <s v="121-122-A6 - "/>
    <x v="11"/>
    <x v="0"/>
    <x v="0"/>
    <x v="0"/>
    <x v="0"/>
    <x v="0"/>
    <x v="0"/>
    <x v="0"/>
    <x v="8"/>
    <x v="7"/>
    <x v="5"/>
    <x v="0"/>
    <x v="5"/>
    <x v="0"/>
    <x v="1"/>
    <n v="20000"/>
    <n v="20000"/>
    <n v="6666.67"/>
  </r>
  <r>
    <s v="GECAP"/>
    <s v="GE Capital"/>
    <x v="0"/>
    <s v="121-122-A6"/>
    <m/>
    <s v="121-122-A6 - "/>
    <x v="11"/>
    <x v="1"/>
    <x v="1"/>
    <x v="16"/>
    <x v="1"/>
    <x v="1"/>
    <x v="1"/>
    <x v="1"/>
    <x v="1"/>
    <x v="1"/>
    <x v="1"/>
    <x v="1"/>
    <x v="1"/>
    <x v="0"/>
    <x v="0"/>
    <n v="0"/>
    <n v="0"/>
    <n v="0"/>
  </r>
  <r>
    <s v="GECAP"/>
    <s v="GE Capital"/>
    <x v="0"/>
    <s v="121-122-A6"/>
    <m/>
    <s v="121-122-A6 - "/>
    <x v="11"/>
    <x v="1"/>
    <x v="2"/>
    <x v="12"/>
    <x v="1"/>
    <x v="1"/>
    <x v="1"/>
    <x v="1"/>
    <x v="1"/>
    <x v="1"/>
    <x v="1"/>
    <x v="1"/>
    <x v="1"/>
    <x v="0"/>
    <x v="0"/>
    <n v="0"/>
    <n v="0"/>
    <n v="0"/>
  </r>
  <r>
    <m/>
    <m/>
    <x v="1"/>
    <m/>
    <m/>
    <m/>
    <x v="12"/>
    <x v="2"/>
    <x v="3"/>
    <x v="17"/>
    <x v="2"/>
    <x v="2"/>
    <x v="2"/>
    <x v="2"/>
    <x v="11"/>
    <x v="8"/>
    <x v="6"/>
    <x v="3"/>
    <x v="6"/>
    <x v="2"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7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B6:T42" firstHeaderRow="1" firstDataRow="2" firstDataCol="16"/>
  <pivotFields count="24">
    <pivotField compact="0" outline="0" showAll="0"/>
    <pivotField compact="0" outline="0" showAll="0"/>
    <pivotField axis="axisRow" compact="0" showAll="0" defaultSubtotal="0">
      <items count="3">
        <item m="1" x="2"/>
        <item x="1"/>
        <item x="0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14">
        <item m="1" x="13"/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outline="0" showAll="0" defaultSubtotal="0">
      <items count="19">
        <item m="1" x="18"/>
        <item x="1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13">
        <item m="1" x="12"/>
        <item x="11"/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outline="0" showAll="0" defaultSubtotal="0">
      <items count="10">
        <item m="1" x="9"/>
        <item x="8"/>
        <item x="0"/>
        <item x="1"/>
        <item x="2"/>
        <item x="3"/>
        <item x="4"/>
        <item x="5"/>
        <item x="6"/>
        <item x="7"/>
      </items>
    </pivotField>
    <pivotField axis="axisRow" compact="0" outline="0" showAll="0" defaultSubtotal="0">
      <items count="8">
        <item m="1" x="7"/>
        <item x="6"/>
        <item x="0"/>
        <item x="1"/>
        <item x="2"/>
        <item x="3"/>
        <item x="4"/>
        <item x="5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outline="0" showAll="0" defaultSubtotal="0">
      <items count="8">
        <item m="1" x="7"/>
        <item x="6"/>
        <item x="0"/>
        <item x="1"/>
        <item x="2"/>
        <item x="3"/>
        <item x="4"/>
        <item x="5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showAll="0" defaultSubtotal="0">
      <items count="4">
        <item m="1" x="3"/>
        <item x="2"/>
        <item x="0"/>
        <item x="1"/>
      </items>
    </pivotField>
    <pivotField dataField="1" compact="0" outline="0" showAll="0"/>
    <pivotField dataField="1" compact="0" outline="0" showAll="0"/>
    <pivotField dataField="1" compact="0" outline="0" showAll="0"/>
  </pivotFields>
  <rowFields count="16">
    <field x="2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</rowFields>
  <rowItems count="35">
    <i>
      <x v="2"/>
    </i>
    <i r="1">
      <x v="2"/>
      <x v="2"/>
      <x v="2"/>
      <x v="2"/>
      <x v="2"/>
      <x v="2"/>
      <x v="2"/>
      <x v="2"/>
      <x v="2"/>
      <x v="2"/>
      <x v="2"/>
      <x v="2"/>
      <x v="2"/>
      <x v="2"/>
      <x v="2"/>
    </i>
    <i r="2">
      <x v="3"/>
      <x v="3"/>
      <x v="3"/>
      <x v="3"/>
      <x v="3"/>
      <x v="3"/>
      <x v="3"/>
      <x v="3"/>
      <x v="3"/>
      <x v="3"/>
      <x v="3"/>
      <x v="3"/>
      <x v="2"/>
      <x v="2"/>
    </i>
    <i r="3">
      <x v="4"/>
      <x v="4"/>
      <x v="3"/>
      <x v="3"/>
      <x v="3"/>
      <x v="3"/>
      <x v="3"/>
      <x v="3"/>
      <x v="3"/>
      <x v="3"/>
      <x v="3"/>
      <x v="2"/>
      <x v="2"/>
    </i>
    <i r="1">
      <x v="3"/>
      <x v="2"/>
      <x v="2"/>
      <x v="2"/>
      <x v="2"/>
      <x v="2"/>
      <x v="2"/>
      <x v="2"/>
      <x v="4"/>
      <x v="2"/>
      <x v="2"/>
      <x v="2"/>
      <x v="2"/>
      <x v="2"/>
      <x v="2"/>
    </i>
    <i r="1">
      <x v="4"/>
      <x v="2"/>
      <x v="2"/>
      <x v="2"/>
      <x v="2"/>
      <x v="2"/>
      <x v="2"/>
      <x v="2"/>
      <x v="5"/>
      <x v="4"/>
      <x v="2"/>
      <x v="2"/>
      <x v="4"/>
      <x v="2"/>
      <x v="2"/>
    </i>
    <i r="2">
      <x v="3"/>
      <x v="3"/>
      <x v="5"/>
      <x v="3"/>
      <x v="3"/>
      <x v="3"/>
      <x v="3"/>
      <x v="3"/>
      <x v="3"/>
      <x v="3"/>
      <x v="3"/>
      <x v="3"/>
      <x v="2"/>
      <x v="2"/>
    </i>
    <i r="4">
      <x v="6"/>
      <x v="3"/>
      <x v="3"/>
      <x v="3"/>
      <x v="3"/>
      <x v="3"/>
      <x v="3"/>
      <x v="3"/>
      <x v="3"/>
      <x v="3"/>
      <x v="2"/>
      <x v="2"/>
    </i>
    <i r="4">
      <x v="7"/>
      <x v="3"/>
      <x v="3"/>
      <x v="3"/>
      <x v="3"/>
      <x v="3"/>
      <x v="3"/>
      <x v="3"/>
      <x v="3"/>
      <x v="3"/>
      <x v="2"/>
      <x v="2"/>
    </i>
    <i r="3">
      <x v="4"/>
      <x v="4"/>
      <x v="3"/>
      <x v="3"/>
      <x v="3"/>
      <x v="3"/>
      <x v="3"/>
      <x v="3"/>
      <x v="3"/>
      <x v="3"/>
      <x v="3"/>
      <x v="2"/>
      <x v="2"/>
    </i>
    <i r="1">
      <x v="5"/>
      <x v="2"/>
      <x v="2"/>
      <x v="2"/>
      <x v="2"/>
      <x v="2"/>
      <x v="2"/>
      <x v="2"/>
      <x v="6"/>
      <x v="4"/>
      <x v="2"/>
      <x v="2"/>
      <x v="4"/>
      <x v="2"/>
      <x v="2"/>
    </i>
    <i r="2">
      <x v="3"/>
      <x v="3"/>
      <x v="8"/>
      <x v="3"/>
      <x v="3"/>
      <x v="3"/>
      <x v="3"/>
      <x v="3"/>
      <x v="3"/>
      <x v="3"/>
      <x v="3"/>
      <x v="3"/>
      <x v="2"/>
      <x v="2"/>
    </i>
    <i r="4">
      <x v="9"/>
      <x v="3"/>
      <x v="3"/>
      <x v="3"/>
      <x v="3"/>
      <x v="3"/>
      <x v="3"/>
      <x v="3"/>
      <x v="3"/>
      <x v="3"/>
      <x v="2"/>
      <x v="2"/>
    </i>
    <i r="3">
      <x v="4"/>
      <x v="4"/>
      <x v="3"/>
      <x v="3"/>
      <x v="3"/>
      <x v="3"/>
      <x v="3"/>
      <x v="3"/>
      <x v="3"/>
      <x v="3"/>
      <x v="3"/>
      <x v="2"/>
      <x v="2"/>
    </i>
    <i r="1">
      <x v="6"/>
      <x v="2"/>
      <x v="2"/>
      <x v="2"/>
      <x v="2"/>
      <x v="2"/>
      <x v="2"/>
      <x v="2"/>
      <x v="7"/>
      <x v="4"/>
      <x v="2"/>
      <x v="2"/>
      <x v="4"/>
      <x v="2"/>
      <x v="2"/>
    </i>
    <i r="2">
      <x v="3"/>
      <x v="3"/>
      <x v="10"/>
      <x v="3"/>
      <x v="3"/>
      <x v="3"/>
      <x v="3"/>
      <x v="3"/>
      <x v="3"/>
      <x v="3"/>
      <x v="3"/>
      <x v="3"/>
      <x v="2"/>
      <x v="2"/>
    </i>
    <i r="1">
      <x v="7"/>
      <x v="2"/>
      <x v="2"/>
      <x v="2"/>
      <x v="2"/>
      <x v="2"/>
      <x v="2"/>
      <x v="2"/>
      <x v="8"/>
      <x v="5"/>
      <x v="4"/>
      <x v="2"/>
      <x v="5"/>
      <x v="2"/>
      <x v="2"/>
    </i>
    <i r="2">
      <x v="3"/>
      <x v="3"/>
      <x v="11"/>
      <x v="3"/>
      <x v="3"/>
      <x v="3"/>
      <x v="3"/>
      <x v="3"/>
      <x v="3"/>
      <x v="3"/>
      <x v="3"/>
      <x v="3"/>
      <x v="2"/>
      <x v="2"/>
    </i>
    <i r="4">
      <x v="12"/>
      <x v="3"/>
      <x v="3"/>
      <x v="3"/>
      <x v="3"/>
      <x v="3"/>
      <x v="3"/>
      <x v="3"/>
      <x v="3"/>
      <x v="3"/>
      <x v="2"/>
      <x v="2"/>
    </i>
    <i r="3">
      <x v="4"/>
      <x v="4"/>
      <x v="3"/>
      <x v="3"/>
      <x v="3"/>
      <x v="3"/>
      <x v="3"/>
      <x v="3"/>
      <x v="3"/>
      <x v="3"/>
      <x v="3"/>
      <x v="2"/>
      <x v="2"/>
    </i>
    <i r="1">
      <x v="8"/>
      <x v="2"/>
      <x v="2"/>
      <x v="2"/>
      <x v="2"/>
      <x v="2"/>
      <x v="2"/>
      <x v="2"/>
      <x v="9"/>
      <x v="5"/>
      <x v="4"/>
      <x v="2"/>
      <x v="5"/>
      <x v="2"/>
      <x v="2"/>
    </i>
    <i r="1">
      <x v="9"/>
      <x v="2"/>
      <x v="2"/>
      <x v="2"/>
      <x v="2"/>
      <x v="2"/>
      <x v="2"/>
      <x v="2"/>
      <x v="10"/>
      <x v="6"/>
      <x v="5"/>
      <x v="2"/>
      <x v="6"/>
      <x v="2"/>
      <x v="2"/>
    </i>
    <i r="2">
      <x v="3"/>
      <x v="3"/>
      <x v="13"/>
      <x v="3"/>
      <x v="3"/>
      <x v="3"/>
      <x v="3"/>
      <x v="3"/>
      <x v="3"/>
      <x v="3"/>
      <x v="3"/>
      <x v="3"/>
      <x v="2"/>
      <x v="2"/>
    </i>
    <i r="3">
      <x v="4"/>
      <x v="14"/>
      <x v="3"/>
      <x v="3"/>
      <x v="3"/>
      <x v="3"/>
      <x v="3"/>
      <x v="3"/>
      <x v="3"/>
      <x v="3"/>
      <x v="3"/>
      <x v="2"/>
      <x v="2"/>
    </i>
    <i r="1">
      <x v="10"/>
      <x v="2"/>
      <x v="2"/>
      <x v="2"/>
      <x v="2"/>
      <x v="2"/>
      <x v="2"/>
      <x v="2"/>
      <x v="10"/>
      <x v="7"/>
      <x v="6"/>
      <x v="4"/>
      <x v="3"/>
      <x v="3"/>
      <x v="3"/>
    </i>
    <i r="2">
      <x v="3"/>
      <x v="3"/>
      <x v="15"/>
      <x v="3"/>
      <x v="3"/>
      <x v="3"/>
      <x v="3"/>
      <x v="3"/>
      <x v="3"/>
      <x v="3"/>
      <x v="3"/>
      <x v="3"/>
      <x v="2"/>
      <x v="2"/>
    </i>
    <i r="4">
      <x v="16"/>
      <x v="3"/>
      <x v="3"/>
      <x v="3"/>
      <x v="3"/>
      <x v="3"/>
      <x v="3"/>
      <x v="3"/>
      <x v="3"/>
      <x v="3"/>
      <x v="2"/>
      <x v="2"/>
    </i>
    <i r="4">
      <x v="17"/>
      <x v="3"/>
      <x v="3"/>
      <x v="3"/>
      <x v="3"/>
      <x v="3"/>
      <x v="3"/>
      <x v="3"/>
      <x v="3"/>
      <x v="3"/>
      <x v="2"/>
      <x v="2"/>
    </i>
    <i r="3">
      <x v="4"/>
      <x v="14"/>
      <x v="3"/>
      <x v="3"/>
      <x v="3"/>
      <x v="3"/>
      <x v="3"/>
      <x v="3"/>
      <x v="3"/>
      <x v="3"/>
      <x v="3"/>
      <x v="2"/>
      <x v="2"/>
    </i>
    <i r="1">
      <x v="11"/>
      <x v="2"/>
      <x v="2"/>
      <x v="2"/>
      <x v="2"/>
      <x v="2"/>
      <x v="2"/>
      <x v="2"/>
      <x v="11"/>
      <x v="7"/>
      <x v="6"/>
      <x v="4"/>
      <x v="3"/>
      <x v="3"/>
      <x v="3"/>
    </i>
    <i r="1">
      <x v="12"/>
      <x v="2"/>
      <x v="2"/>
      <x v="2"/>
      <x v="2"/>
      <x v="2"/>
      <x v="2"/>
      <x v="2"/>
      <x v="12"/>
      <x v="8"/>
      <x v="6"/>
      <x v="4"/>
      <x v="3"/>
      <x v="3"/>
      <x v="3"/>
    </i>
    <i r="1">
      <x v="13"/>
      <x v="2"/>
      <x v="2"/>
      <x v="2"/>
      <x v="2"/>
      <x v="2"/>
      <x v="2"/>
      <x v="2"/>
      <x v="10"/>
      <x v="9"/>
      <x v="7"/>
      <x v="2"/>
      <x v="7"/>
      <x v="2"/>
      <x v="3"/>
    </i>
    <i r="2">
      <x v="3"/>
      <x v="3"/>
      <x v="18"/>
      <x v="3"/>
      <x v="3"/>
      <x v="3"/>
      <x v="3"/>
      <x v="3"/>
      <x v="3"/>
      <x v="3"/>
      <x v="3"/>
      <x v="3"/>
      <x v="2"/>
      <x v="2"/>
    </i>
    <i r="3">
      <x v="4"/>
      <x v="14"/>
      <x v="3"/>
      <x v="3"/>
      <x v="3"/>
      <x v="3"/>
      <x v="3"/>
      <x v="3"/>
      <x v="3"/>
      <x v="3"/>
      <x v="3"/>
      <x v="2"/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ntrat initial" fld="21" baseField="20" baseItem="0" numFmtId="4"/>
    <dataField name="Somme de Montant contrat courant" fld="22" baseField="20" baseItem="0" numFmtId="4"/>
    <dataField name="Somme de Valeur résiduelle courante" fld="23" baseField="20" baseItem="0" numFmtId="4"/>
  </dataFields>
  <formats count="32">
    <format dxfId="63">
      <pivotArea dataOnly="0" outline="0" fieldPosition="0">
        <references count="1">
          <reference field="6" count="1">
            <x v="0"/>
          </reference>
        </references>
      </pivotArea>
    </format>
    <format dxfId="62">
      <pivotArea dataOnly="0" labelOnly="1" fieldPosition="0">
        <references count="1">
          <reference field="6" count="0"/>
        </references>
      </pivotArea>
    </format>
    <format dxfId="61">
      <pivotArea dataOnly="0" outline="0" fieldPosition="0">
        <references count="1">
          <reference field="7" count="1">
            <x v="0"/>
          </reference>
        </references>
      </pivotArea>
    </format>
    <format dxfId="60">
      <pivotArea dataOnly="0" labelOnly="1" fieldPosition="0">
        <references count="1">
          <reference field="7" count="0"/>
        </references>
      </pivotArea>
    </format>
    <format dxfId="59">
      <pivotArea dataOnly="0" outline="0" fieldPosition="0">
        <references count="1">
          <reference field="8" count="1">
            <x v="0"/>
          </reference>
        </references>
      </pivotArea>
    </format>
    <format dxfId="58">
      <pivotArea dataOnly="0" labelOnly="1" fieldPosition="0">
        <references count="1">
          <reference field="8" count="0"/>
        </references>
      </pivotArea>
    </format>
    <format dxfId="57">
      <pivotArea dataOnly="0" outline="0" fieldPosition="0">
        <references count="1">
          <reference field="9" count="1">
            <x v="0"/>
          </reference>
        </references>
      </pivotArea>
    </format>
    <format dxfId="56">
      <pivotArea dataOnly="0" labelOnly="1" fieldPosition="0">
        <references count="1">
          <reference field="9" count="0"/>
        </references>
      </pivotArea>
    </format>
    <format dxfId="55">
      <pivotArea dataOnly="0" outline="0" fieldPosition="0">
        <references count="1">
          <reference field="10" count="1">
            <x v="0"/>
          </reference>
        </references>
      </pivotArea>
    </format>
    <format dxfId="54">
      <pivotArea dataOnly="0" labelOnly="1" fieldPosition="0">
        <references count="1">
          <reference field="10" count="0"/>
        </references>
      </pivotArea>
    </format>
    <format dxfId="53">
      <pivotArea dataOnly="0" outline="0" fieldPosition="0">
        <references count="1">
          <reference field="11" count="1">
            <x v="0"/>
          </reference>
        </references>
      </pivotArea>
    </format>
    <format dxfId="52">
      <pivotArea dataOnly="0" labelOnly="1" fieldPosition="0">
        <references count="1">
          <reference field="11" count="0"/>
        </references>
      </pivotArea>
    </format>
    <format dxfId="51">
      <pivotArea dataOnly="0" outline="0" fieldPosition="0">
        <references count="1">
          <reference field="12" count="1">
            <x v="0"/>
          </reference>
        </references>
      </pivotArea>
    </format>
    <format dxfId="50">
      <pivotArea dataOnly="0" labelOnly="1" fieldPosition="0">
        <references count="1">
          <reference field="12" count="0"/>
        </references>
      </pivotArea>
    </format>
    <format dxfId="49">
      <pivotArea dataOnly="0" outline="0" fieldPosition="0">
        <references count="1">
          <reference field="13" count="1">
            <x v="0"/>
          </reference>
        </references>
      </pivotArea>
    </format>
    <format dxfId="48">
      <pivotArea dataOnly="0" labelOnly="1" fieldPosition="0">
        <references count="1">
          <reference field="13" count="0"/>
        </references>
      </pivotArea>
    </format>
    <format dxfId="47">
      <pivotArea dataOnly="0" outline="0" fieldPosition="0">
        <references count="1">
          <reference field="14" count="1">
            <x v="0"/>
          </reference>
        </references>
      </pivotArea>
    </format>
    <format dxfId="46">
      <pivotArea dataOnly="0" labelOnly="1" fieldPosition="0">
        <references count="1">
          <reference field="14" count="0"/>
        </references>
      </pivotArea>
    </format>
    <format dxfId="45">
      <pivotArea dataOnly="0" outline="0" fieldPosition="0">
        <references count="1">
          <reference field="15" count="1">
            <x v="0"/>
          </reference>
        </references>
      </pivotArea>
    </format>
    <format dxfId="44">
      <pivotArea dataOnly="0" labelOnly="1" fieldPosition="0">
        <references count="1">
          <reference field="15" count="0"/>
        </references>
      </pivotArea>
    </format>
    <format dxfId="43">
      <pivotArea dataOnly="0" outline="0" fieldPosition="0">
        <references count="1">
          <reference field="16" count="1">
            <x v="0"/>
          </reference>
        </references>
      </pivotArea>
    </format>
    <format dxfId="42">
      <pivotArea dataOnly="0" labelOnly="1" fieldPosition="0">
        <references count="1">
          <reference field="16" count="0"/>
        </references>
      </pivotArea>
    </format>
    <format dxfId="41">
      <pivotArea dataOnly="0" outline="0" fieldPosition="0">
        <references count="1">
          <reference field="17" count="1">
            <x v="0"/>
          </reference>
        </references>
      </pivotArea>
    </format>
    <format dxfId="40">
      <pivotArea dataOnly="0" labelOnly="1" fieldPosition="0">
        <references count="1">
          <reference field="17" count="0"/>
        </references>
      </pivotArea>
    </format>
    <format dxfId="39">
      <pivotArea dataOnly="0" outline="0" fieldPosition="0">
        <references count="1">
          <reference field="18" count="1">
            <x v="0"/>
          </reference>
        </references>
      </pivotArea>
    </format>
    <format dxfId="38">
      <pivotArea dataOnly="0" labelOnly="1" fieldPosition="0">
        <references count="1">
          <reference field="18" count="0"/>
        </references>
      </pivotArea>
    </format>
    <format dxfId="37">
      <pivotArea dataOnly="0" outline="0" fieldPosition="0">
        <references count="1">
          <reference field="19" count="1">
            <x v="0"/>
          </reference>
        </references>
      </pivotArea>
    </format>
    <format dxfId="36">
      <pivotArea dataOnly="0" labelOnly="1" fieldPosition="0">
        <references count="1">
          <reference field="19" count="0"/>
        </references>
      </pivotArea>
    </format>
    <format dxfId="35">
      <pivotArea outline="0" fieldPosition="0">
        <references count="1">
          <reference field="4294967294" count="1">
            <x v="0"/>
          </reference>
        </references>
      </pivotArea>
    </format>
    <format dxfId="34">
      <pivotArea outline="0" fieldPosition="0">
        <references count="1">
          <reference field="4294967294" count="1">
            <x v="1"/>
          </reference>
        </references>
      </pivotArea>
    </format>
    <format dxfId="33">
      <pivotArea outline="0" fieldPosition="0">
        <references count="1">
          <reference field="4294967294" count="1">
            <x v="2"/>
          </reference>
        </references>
      </pivotArea>
    </format>
    <format dxfId="32">
      <pivotArea dataOnly="0" labelOnly="1" fieldPosition="0">
        <references count="1">
          <reference field="20" count="0"/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4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width="2.140625" customWidth="1" collapsed="1"/>
    <col min="2" max="2" width="22.42578125" bestFit="1" customWidth="1" collapsed="1"/>
    <col min="3" max="3" width="24.5703125" customWidth="1" collapsed="1"/>
    <col min="4" max="4" width="20.7109375" customWidth="1" collapsed="1"/>
    <col min="5" max="5" width="18.7109375" hidden="1" customWidth="1" collapsed="1"/>
    <col min="6" max="6" width="67.85546875" customWidth="1" collapsed="1"/>
    <col min="7" max="7" width="16.85546875" customWidth="1" collapsed="1"/>
    <col min="8" max="8" width="20.7109375" customWidth="1" collapsed="1"/>
    <col min="9" max="9" width="7.140625" customWidth="1" collapsed="1"/>
    <col min="10" max="10" width="10.85546875" customWidth="1" collapsed="1"/>
    <col min="11" max="12" width="15.7109375" customWidth="1" collapsed="1"/>
    <col min="13" max="13" width="14.85546875" customWidth="1" collapsed="1"/>
    <col min="14" max="14" width="16.7109375" customWidth="1" collapsed="1"/>
    <col min="15" max="15" width="16.85546875" customWidth="1" collapsed="1"/>
    <col min="16" max="17" width="12.7109375" customWidth="1" collapsed="1"/>
    <col min="18" max="18" width="18.7109375" customWidth="1" collapsed="1"/>
    <col min="19" max="20" width="18.5703125" customWidth="1" collapsed="1"/>
  </cols>
  <sheetData>
    <row r="1" spans="2:21" x14ac:dyDescent="0.25">
      <c r="B1" s="8"/>
      <c r="C1" s="8"/>
      <c r="D1" s="8"/>
      <c r="E1" s="8"/>
      <c r="F1" s="7"/>
      <c r="N1" s="8"/>
      <c r="O1" s="8"/>
      <c r="P1" s="8"/>
      <c r="U1" t="str">
        <f>CONCATENATE("Edité au : ",Donnees!F1)</f>
        <v>Edité au : 27/08/2018</v>
      </c>
    </row>
    <row r="2" spans="2:21" x14ac:dyDescent="0.25">
      <c r="B2" s="19" t="str">
        <f>CONCATENATE("Liste des contrats avec ou sans les avenants du ",Donnees!$B$2," au ",Donnees!$D$2,)</f>
        <v>Liste des contrats avec ou sans les avenants du 01/01/1900 au 31/12/2099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2:21" ht="15.75" thickBot="1" x14ac:dyDescent="0.3">
      <c r="B3" s="10"/>
      <c r="C3" s="10"/>
      <c r="D3" s="12"/>
      <c r="E3" s="10"/>
      <c r="F3" s="12"/>
    </row>
    <row r="4" spans="2:21" ht="21.75" customHeight="1" thickBot="1" x14ac:dyDescent="0.3">
      <c r="B4" s="21"/>
      <c r="C4" s="20" t="s">
        <v>38</v>
      </c>
      <c r="D4" s="17" t="s">
        <v>16</v>
      </c>
      <c r="E4" s="17" t="s">
        <v>39</v>
      </c>
      <c r="F4" s="17" t="s">
        <v>17</v>
      </c>
      <c r="G4" s="20" t="s">
        <v>7</v>
      </c>
      <c r="H4" s="17" t="s">
        <v>18</v>
      </c>
      <c r="I4" s="17" t="s">
        <v>19</v>
      </c>
      <c r="J4" s="17" t="s">
        <v>20</v>
      </c>
      <c r="K4" s="17" t="s">
        <v>8</v>
      </c>
      <c r="L4" s="17" t="s">
        <v>9</v>
      </c>
      <c r="M4" s="17" t="s">
        <v>44</v>
      </c>
      <c r="N4" s="26" t="s">
        <v>32</v>
      </c>
      <c r="O4" s="26"/>
      <c r="P4" s="26"/>
      <c r="Q4" s="25"/>
      <c r="R4" s="24" t="s">
        <v>31</v>
      </c>
      <c r="S4" s="25"/>
      <c r="T4" s="17" t="s">
        <v>28</v>
      </c>
    </row>
    <row r="5" spans="2:21" ht="21.75" customHeight="1" thickBot="1" x14ac:dyDescent="0.3">
      <c r="B5" s="22"/>
      <c r="C5" s="23"/>
      <c r="D5" s="18"/>
      <c r="E5" s="18"/>
      <c r="F5" s="18"/>
      <c r="G5" s="18"/>
      <c r="H5" s="18"/>
      <c r="I5" s="18"/>
      <c r="J5" s="18"/>
      <c r="K5" s="18"/>
      <c r="L5" s="18"/>
      <c r="M5" s="18"/>
      <c r="N5" s="14" t="s">
        <v>19</v>
      </c>
      <c r="O5" s="14" t="s">
        <v>42</v>
      </c>
      <c r="P5" s="14" t="s">
        <v>33</v>
      </c>
      <c r="Q5" s="15" t="s">
        <v>43</v>
      </c>
      <c r="R5" s="14" t="s">
        <v>34</v>
      </c>
      <c r="S5" s="14" t="s">
        <v>35</v>
      </c>
      <c r="T5" s="18"/>
    </row>
    <row r="6" spans="2:21" ht="15" hidden="1" customHeight="1" x14ac:dyDescent="0.25">
      <c r="R6" s="2" t="s">
        <v>36</v>
      </c>
    </row>
    <row r="7" spans="2:21" ht="15" hidden="1" customHeight="1" x14ac:dyDescent="0.25">
      <c r="B7" s="2" t="s">
        <v>12</v>
      </c>
      <c r="C7" s="2" t="s">
        <v>38</v>
      </c>
      <c r="D7" s="2" t="s">
        <v>16</v>
      </c>
      <c r="E7" s="2" t="s">
        <v>39</v>
      </c>
      <c r="F7" s="2" t="s">
        <v>17</v>
      </c>
      <c r="G7" s="2" t="s">
        <v>7</v>
      </c>
      <c r="H7" s="2" t="s">
        <v>18</v>
      </c>
      <c r="I7" s="2" t="s">
        <v>19</v>
      </c>
      <c r="J7" s="2" t="s">
        <v>20</v>
      </c>
      <c r="K7" s="2" t="s">
        <v>8</v>
      </c>
      <c r="L7" s="2" t="s">
        <v>9</v>
      </c>
      <c r="M7" s="2" t="s">
        <v>21</v>
      </c>
      <c r="N7" s="2" t="s">
        <v>22</v>
      </c>
      <c r="O7" s="2" t="s">
        <v>23</v>
      </c>
      <c r="P7" s="2" t="s">
        <v>24</v>
      </c>
      <c r="Q7" s="2" t="s">
        <v>25</v>
      </c>
      <c r="R7" t="s">
        <v>37</v>
      </c>
      <c r="S7" t="s">
        <v>40</v>
      </c>
      <c r="T7" t="s">
        <v>41</v>
      </c>
    </row>
    <row r="8" spans="2:21" x14ac:dyDescent="0.25">
      <c r="B8" t="s">
        <v>119</v>
      </c>
      <c r="R8" s="13"/>
      <c r="S8" s="13"/>
      <c r="T8" s="13"/>
    </row>
    <row r="9" spans="2:21" x14ac:dyDescent="0.25">
      <c r="C9" s="16" t="s">
        <v>47</v>
      </c>
      <c r="D9" s="16" t="s">
        <v>48</v>
      </c>
      <c r="E9" s="16" t="s">
        <v>48</v>
      </c>
      <c r="F9" s="16" t="s">
        <v>48</v>
      </c>
      <c r="G9" s="16" t="s">
        <v>49</v>
      </c>
      <c r="H9" s="16" t="s">
        <v>50</v>
      </c>
      <c r="I9" s="16" t="s">
        <v>51</v>
      </c>
      <c r="J9" s="16" t="s">
        <v>52</v>
      </c>
      <c r="K9" s="16" t="s">
        <v>53</v>
      </c>
      <c r="L9" s="16" t="s">
        <v>54</v>
      </c>
      <c r="M9" s="16" t="s">
        <v>55</v>
      </c>
      <c r="N9" s="16" t="s">
        <v>56</v>
      </c>
      <c r="O9" s="16" t="s">
        <v>57</v>
      </c>
      <c r="P9" s="16" t="s">
        <v>48</v>
      </c>
      <c r="Q9" s="16"/>
      <c r="R9" s="13">
        <v>10000</v>
      </c>
      <c r="S9" s="13">
        <v>9295.27</v>
      </c>
      <c r="T9" s="13">
        <v>1000</v>
      </c>
    </row>
    <row r="10" spans="2:21" x14ac:dyDescent="0.25">
      <c r="C10" s="16"/>
      <c r="D10" s="16" t="s">
        <v>63</v>
      </c>
      <c r="E10" s="16" t="s">
        <v>64</v>
      </c>
      <c r="F10" s="16" t="s">
        <v>65</v>
      </c>
      <c r="G10" s="16" t="s">
        <v>48</v>
      </c>
      <c r="H10" s="16" t="s">
        <v>48</v>
      </c>
      <c r="I10" s="16" t="s">
        <v>48</v>
      </c>
      <c r="J10" s="16" t="s">
        <v>48</v>
      </c>
      <c r="K10" s="16" t="s">
        <v>48</v>
      </c>
      <c r="L10" s="16" t="s">
        <v>48</v>
      </c>
      <c r="M10" s="16" t="s">
        <v>48</v>
      </c>
      <c r="N10" s="16" t="s">
        <v>48</v>
      </c>
      <c r="O10" s="16" t="s">
        <v>48</v>
      </c>
      <c r="P10" s="16" t="s">
        <v>48</v>
      </c>
      <c r="Q10" s="16"/>
      <c r="R10" s="13">
        <v>0</v>
      </c>
      <c r="S10" s="13">
        <v>0</v>
      </c>
      <c r="T10" s="13">
        <v>0</v>
      </c>
    </row>
    <row r="11" spans="2:21" x14ac:dyDescent="0.25">
      <c r="C11" s="16"/>
      <c r="D11" s="16"/>
      <c r="E11" s="16" t="s">
        <v>66</v>
      </c>
      <c r="F11" s="16" t="s">
        <v>67</v>
      </c>
      <c r="G11" s="16" t="s">
        <v>48</v>
      </c>
      <c r="H11" s="16" t="s">
        <v>48</v>
      </c>
      <c r="I11" s="16" t="s">
        <v>48</v>
      </c>
      <c r="J11" s="16" t="s">
        <v>48</v>
      </c>
      <c r="K11" s="16" t="s">
        <v>48</v>
      </c>
      <c r="L11" s="16" t="s">
        <v>48</v>
      </c>
      <c r="M11" s="16" t="s">
        <v>48</v>
      </c>
      <c r="N11" s="16" t="s">
        <v>48</v>
      </c>
      <c r="O11" s="16" t="s">
        <v>48</v>
      </c>
      <c r="P11" s="16" t="s">
        <v>48</v>
      </c>
      <c r="Q11" s="16"/>
      <c r="R11" s="13">
        <v>0</v>
      </c>
      <c r="S11" s="13">
        <v>0</v>
      </c>
      <c r="T11" s="13">
        <v>0</v>
      </c>
    </row>
    <row r="12" spans="2:21" x14ac:dyDescent="0.25">
      <c r="C12" s="16" t="s">
        <v>68</v>
      </c>
      <c r="D12" s="16" t="s">
        <v>48</v>
      </c>
      <c r="E12" s="16" t="s">
        <v>48</v>
      </c>
      <c r="F12" s="16" t="s">
        <v>48</v>
      </c>
      <c r="G12" s="16" t="s">
        <v>49</v>
      </c>
      <c r="H12" s="16" t="s">
        <v>50</v>
      </c>
      <c r="I12" s="16" t="s">
        <v>51</v>
      </c>
      <c r="J12" s="16" t="s">
        <v>52</v>
      </c>
      <c r="K12" s="16" t="s">
        <v>69</v>
      </c>
      <c r="L12" s="16" t="s">
        <v>54</v>
      </c>
      <c r="M12" s="16" t="s">
        <v>55</v>
      </c>
      <c r="N12" s="16" t="s">
        <v>56</v>
      </c>
      <c r="O12" s="16" t="s">
        <v>57</v>
      </c>
      <c r="P12" s="16" t="s">
        <v>48</v>
      </c>
      <c r="Q12" s="16"/>
      <c r="R12" s="13">
        <v>10000</v>
      </c>
      <c r="S12" s="13">
        <v>9117.86</v>
      </c>
      <c r="T12" s="13">
        <v>1000</v>
      </c>
    </row>
    <row r="13" spans="2:21" x14ac:dyDescent="0.25">
      <c r="C13" s="16" t="s">
        <v>70</v>
      </c>
      <c r="D13" s="16" t="s">
        <v>48</v>
      </c>
      <c r="E13" s="16" t="s">
        <v>48</v>
      </c>
      <c r="F13" s="16" t="s">
        <v>48</v>
      </c>
      <c r="G13" s="16" t="s">
        <v>49</v>
      </c>
      <c r="H13" s="16" t="s">
        <v>50</v>
      </c>
      <c r="I13" s="16" t="s">
        <v>51</v>
      </c>
      <c r="J13" s="16" t="s">
        <v>52</v>
      </c>
      <c r="K13" s="16" t="s">
        <v>71</v>
      </c>
      <c r="L13" s="16" t="s">
        <v>72</v>
      </c>
      <c r="M13" s="16" t="s">
        <v>55</v>
      </c>
      <c r="N13" s="16" t="s">
        <v>56</v>
      </c>
      <c r="O13" s="16" t="s">
        <v>73</v>
      </c>
      <c r="P13" s="16" t="s">
        <v>48</v>
      </c>
      <c r="Q13" s="16"/>
      <c r="R13" s="13">
        <v>10000</v>
      </c>
      <c r="S13" s="13">
        <v>10000</v>
      </c>
      <c r="T13" s="13">
        <v>1000</v>
      </c>
    </row>
    <row r="14" spans="2:21" x14ac:dyDescent="0.25">
      <c r="C14" s="16"/>
      <c r="D14" s="16" t="s">
        <v>63</v>
      </c>
      <c r="E14" s="16" t="s">
        <v>64</v>
      </c>
      <c r="F14" s="16" t="s">
        <v>74</v>
      </c>
      <c r="G14" s="16" t="s">
        <v>48</v>
      </c>
      <c r="H14" s="16" t="s">
        <v>48</v>
      </c>
      <c r="I14" s="16" t="s">
        <v>48</v>
      </c>
      <c r="J14" s="16" t="s">
        <v>48</v>
      </c>
      <c r="K14" s="16" t="s">
        <v>48</v>
      </c>
      <c r="L14" s="16" t="s">
        <v>48</v>
      </c>
      <c r="M14" s="16" t="s">
        <v>48</v>
      </c>
      <c r="N14" s="16" t="s">
        <v>48</v>
      </c>
      <c r="O14" s="16" t="s">
        <v>48</v>
      </c>
      <c r="P14" s="16" t="s">
        <v>48</v>
      </c>
      <c r="Q14" s="16"/>
      <c r="R14" s="13">
        <v>0</v>
      </c>
      <c r="S14" s="13">
        <v>0</v>
      </c>
      <c r="T14" s="13">
        <v>0</v>
      </c>
    </row>
    <row r="15" spans="2:21" x14ac:dyDescent="0.25">
      <c r="C15" s="16"/>
      <c r="D15" s="16"/>
      <c r="E15" s="16"/>
      <c r="F15" s="16" t="s">
        <v>75</v>
      </c>
      <c r="G15" s="16" t="s">
        <v>48</v>
      </c>
      <c r="H15" s="16" t="s">
        <v>48</v>
      </c>
      <c r="I15" s="16" t="s">
        <v>48</v>
      </c>
      <c r="J15" s="16" t="s">
        <v>48</v>
      </c>
      <c r="K15" s="16" t="s">
        <v>48</v>
      </c>
      <c r="L15" s="16" t="s">
        <v>48</v>
      </c>
      <c r="M15" s="16" t="s">
        <v>48</v>
      </c>
      <c r="N15" s="16" t="s">
        <v>48</v>
      </c>
      <c r="O15" s="16" t="s">
        <v>48</v>
      </c>
      <c r="P15" s="16" t="s">
        <v>48</v>
      </c>
      <c r="Q15" s="16"/>
      <c r="R15" s="13">
        <v>0</v>
      </c>
      <c r="S15" s="13">
        <v>0</v>
      </c>
      <c r="T15" s="13">
        <v>0</v>
      </c>
    </row>
    <row r="16" spans="2:21" x14ac:dyDescent="0.25">
      <c r="C16" s="16"/>
      <c r="D16" s="16"/>
      <c r="E16" s="16"/>
      <c r="F16" s="16" t="s">
        <v>76</v>
      </c>
      <c r="G16" s="16" t="s">
        <v>48</v>
      </c>
      <c r="H16" s="16" t="s">
        <v>48</v>
      </c>
      <c r="I16" s="16" t="s">
        <v>48</v>
      </c>
      <c r="J16" s="16" t="s">
        <v>48</v>
      </c>
      <c r="K16" s="16" t="s">
        <v>48</v>
      </c>
      <c r="L16" s="16" t="s">
        <v>48</v>
      </c>
      <c r="M16" s="16" t="s">
        <v>48</v>
      </c>
      <c r="N16" s="16" t="s">
        <v>48</v>
      </c>
      <c r="O16" s="16" t="s">
        <v>48</v>
      </c>
      <c r="P16" s="16" t="s">
        <v>48</v>
      </c>
      <c r="Q16" s="16"/>
      <c r="R16" s="13">
        <v>0</v>
      </c>
      <c r="S16" s="13">
        <v>0</v>
      </c>
      <c r="T16" s="13">
        <v>0</v>
      </c>
    </row>
    <row r="17" spans="3:20" x14ac:dyDescent="0.25">
      <c r="C17" s="16"/>
      <c r="D17" s="16"/>
      <c r="E17" s="16" t="s">
        <v>66</v>
      </c>
      <c r="F17" s="16" t="s">
        <v>67</v>
      </c>
      <c r="G17" s="16" t="s">
        <v>48</v>
      </c>
      <c r="H17" s="16" t="s">
        <v>48</v>
      </c>
      <c r="I17" s="16" t="s">
        <v>48</v>
      </c>
      <c r="J17" s="16" t="s">
        <v>48</v>
      </c>
      <c r="K17" s="16" t="s">
        <v>48</v>
      </c>
      <c r="L17" s="16" t="s">
        <v>48</v>
      </c>
      <c r="M17" s="16" t="s">
        <v>48</v>
      </c>
      <c r="N17" s="16" t="s">
        <v>48</v>
      </c>
      <c r="O17" s="16" t="s">
        <v>48</v>
      </c>
      <c r="P17" s="16" t="s">
        <v>48</v>
      </c>
      <c r="Q17" s="16"/>
      <c r="R17" s="13">
        <v>0</v>
      </c>
      <c r="S17" s="13">
        <v>0</v>
      </c>
      <c r="T17" s="13">
        <v>0</v>
      </c>
    </row>
    <row r="18" spans="3:20" x14ac:dyDescent="0.25">
      <c r="C18" s="16" t="s">
        <v>77</v>
      </c>
      <c r="D18" s="16" t="s">
        <v>48</v>
      </c>
      <c r="E18" s="16" t="s">
        <v>48</v>
      </c>
      <c r="F18" s="16" t="s">
        <v>48</v>
      </c>
      <c r="G18" s="16" t="s">
        <v>49</v>
      </c>
      <c r="H18" s="16" t="s">
        <v>50</v>
      </c>
      <c r="I18" s="16" t="s">
        <v>51</v>
      </c>
      <c r="J18" s="16" t="s">
        <v>52</v>
      </c>
      <c r="K18" s="16" t="s">
        <v>78</v>
      </c>
      <c r="L18" s="16" t="s">
        <v>72</v>
      </c>
      <c r="M18" s="16" t="s">
        <v>55</v>
      </c>
      <c r="N18" s="16" t="s">
        <v>56</v>
      </c>
      <c r="O18" s="16" t="s">
        <v>73</v>
      </c>
      <c r="P18" s="16" t="s">
        <v>48</v>
      </c>
      <c r="Q18" s="16"/>
      <c r="R18" s="13">
        <v>10000</v>
      </c>
      <c r="S18" s="13">
        <v>9816.6</v>
      </c>
      <c r="T18" s="13">
        <v>1000</v>
      </c>
    </row>
    <row r="19" spans="3:20" x14ac:dyDescent="0.25">
      <c r="C19" s="16"/>
      <c r="D19" s="16" t="s">
        <v>63</v>
      </c>
      <c r="E19" s="16" t="s">
        <v>64</v>
      </c>
      <c r="F19" s="16" t="s">
        <v>79</v>
      </c>
      <c r="G19" s="16" t="s">
        <v>48</v>
      </c>
      <c r="H19" s="16" t="s">
        <v>48</v>
      </c>
      <c r="I19" s="16" t="s">
        <v>48</v>
      </c>
      <c r="J19" s="16" t="s">
        <v>48</v>
      </c>
      <c r="K19" s="16" t="s">
        <v>48</v>
      </c>
      <c r="L19" s="16" t="s">
        <v>48</v>
      </c>
      <c r="M19" s="16" t="s">
        <v>48</v>
      </c>
      <c r="N19" s="16" t="s">
        <v>48</v>
      </c>
      <c r="O19" s="16" t="s">
        <v>48</v>
      </c>
      <c r="P19" s="16" t="s">
        <v>48</v>
      </c>
      <c r="Q19" s="16"/>
      <c r="R19" s="13">
        <v>0</v>
      </c>
      <c r="S19" s="13">
        <v>0</v>
      </c>
      <c r="T19" s="13">
        <v>0</v>
      </c>
    </row>
    <row r="20" spans="3:20" x14ac:dyDescent="0.25">
      <c r="C20" s="16"/>
      <c r="D20" s="16"/>
      <c r="E20" s="16"/>
      <c r="F20" s="16" t="s">
        <v>80</v>
      </c>
      <c r="G20" s="16" t="s">
        <v>48</v>
      </c>
      <c r="H20" s="16" t="s">
        <v>48</v>
      </c>
      <c r="I20" s="16" t="s">
        <v>48</v>
      </c>
      <c r="J20" s="16" t="s">
        <v>48</v>
      </c>
      <c r="K20" s="16" t="s">
        <v>48</v>
      </c>
      <c r="L20" s="16" t="s">
        <v>48</v>
      </c>
      <c r="M20" s="16" t="s">
        <v>48</v>
      </c>
      <c r="N20" s="16" t="s">
        <v>48</v>
      </c>
      <c r="O20" s="16" t="s">
        <v>48</v>
      </c>
      <c r="P20" s="16" t="s">
        <v>48</v>
      </c>
      <c r="Q20" s="16"/>
      <c r="R20" s="13">
        <v>0</v>
      </c>
      <c r="S20" s="13">
        <v>0</v>
      </c>
      <c r="T20" s="13">
        <v>0</v>
      </c>
    </row>
    <row r="21" spans="3:20" x14ac:dyDescent="0.25">
      <c r="C21" s="16"/>
      <c r="D21" s="16"/>
      <c r="E21" s="16" t="s">
        <v>66</v>
      </c>
      <c r="F21" s="16" t="s">
        <v>67</v>
      </c>
      <c r="G21" s="16" t="s">
        <v>48</v>
      </c>
      <c r="H21" s="16" t="s">
        <v>48</v>
      </c>
      <c r="I21" s="16" t="s">
        <v>48</v>
      </c>
      <c r="J21" s="16" t="s">
        <v>48</v>
      </c>
      <c r="K21" s="16" t="s">
        <v>48</v>
      </c>
      <c r="L21" s="16" t="s">
        <v>48</v>
      </c>
      <c r="M21" s="16" t="s">
        <v>48</v>
      </c>
      <c r="N21" s="16" t="s">
        <v>48</v>
      </c>
      <c r="O21" s="16" t="s">
        <v>48</v>
      </c>
      <c r="P21" s="16" t="s">
        <v>48</v>
      </c>
      <c r="Q21" s="16"/>
      <c r="R21" s="13">
        <v>0</v>
      </c>
      <c r="S21" s="13">
        <v>0</v>
      </c>
      <c r="T21" s="13">
        <v>0</v>
      </c>
    </row>
    <row r="22" spans="3:20" x14ac:dyDescent="0.25">
      <c r="C22" s="16" t="s">
        <v>81</v>
      </c>
      <c r="D22" s="16" t="s">
        <v>48</v>
      </c>
      <c r="E22" s="16" t="s">
        <v>48</v>
      </c>
      <c r="F22" s="16" t="s">
        <v>48</v>
      </c>
      <c r="G22" s="16" t="s">
        <v>49</v>
      </c>
      <c r="H22" s="16" t="s">
        <v>50</v>
      </c>
      <c r="I22" s="16" t="s">
        <v>51</v>
      </c>
      <c r="J22" s="16" t="s">
        <v>52</v>
      </c>
      <c r="K22" s="16" t="s">
        <v>82</v>
      </c>
      <c r="L22" s="16" t="s">
        <v>72</v>
      </c>
      <c r="M22" s="16" t="s">
        <v>55</v>
      </c>
      <c r="N22" s="16" t="s">
        <v>56</v>
      </c>
      <c r="O22" s="16" t="s">
        <v>73</v>
      </c>
      <c r="P22" s="16" t="s">
        <v>48</v>
      </c>
      <c r="Q22" s="16"/>
      <c r="R22" s="13">
        <v>10000</v>
      </c>
      <c r="S22" s="13">
        <v>9633.0300000000007</v>
      </c>
      <c r="T22" s="13">
        <v>1000</v>
      </c>
    </row>
    <row r="23" spans="3:20" x14ac:dyDescent="0.25">
      <c r="C23" s="16"/>
      <c r="D23" s="16" t="s">
        <v>63</v>
      </c>
      <c r="E23" s="16" t="s">
        <v>64</v>
      </c>
      <c r="F23" s="16" t="s">
        <v>83</v>
      </c>
      <c r="G23" s="16" t="s">
        <v>48</v>
      </c>
      <c r="H23" s="16" t="s">
        <v>48</v>
      </c>
      <c r="I23" s="16" t="s">
        <v>48</v>
      </c>
      <c r="J23" s="16" t="s">
        <v>48</v>
      </c>
      <c r="K23" s="16" t="s">
        <v>48</v>
      </c>
      <c r="L23" s="16" t="s">
        <v>48</v>
      </c>
      <c r="M23" s="16" t="s">
        <v>48</v>
      </c>
      <c r="N23" s="16" t="s">
        <v>48</v>
      </c>
      <c r="O23" s="16" t="s">
        <v>48</v>
      </c>
      <c r="P23" s="16" t="s">
        <v>48</v>
      </c>
      <c r="Q23" s="16"/>
      <c r="R23" s="13">
        <v>0</v>
      </c>
      <c r="S23" s="13">
        <v>0</v>
      </c>
      <c r="T23" s="13">
        <v>0</v>
      </c>
    </row>
    <row r="24" spans="3:20" x14ac:dyDescent="0.25">
      <c r="C24" s="16" t="s">
        <v>84</v>
      </c>
      <c r="D24" s="16" t="s">
        <v>48</v>
      </c>
      <c r="E24" s="16" t="s">
        <v>48</v>
      </c>
      <c r="F24" s="16" t="s">
        <v>48</v>
      </c>
      <c r="G24" s="16" t="s">
        <v>49</v>
      </c>
      <c r="H24" s="16" t="s">
        <v>50</v>
      </c>
      <c r="I24" s="16" t="s">
        <v>51</v>
      </c>
      <c r="J24" s="16" t="s">
        <v>52</v>
      </c>
      <c r="K24" s="16" t="s">
        <v>85</v>
      </c>
      <c r="L24" s="16" t="s">
        <v>86</v>
      </c>
      <c r="M24" s="16" t="s">
        <v>87</v>
      </c>
      <c r="N24" s="16" t="s">
        <v>56</v>
      </c>
      <c r="O24" s="16" t="s">
        <v>88</v>
      </c>
      <c r="P24" s="16" t="s">
        <v>48</v>
      </c>
      <c r="Q24" s="16"/>
      <c r="R24" s="13">
        <v>30000</v>
      </c>
      <c r="S24" s="13">
        <v>30000</v>
      </c>
      <c r="T24" s="13">
        <v>3376.2</v>
      </c>
    </row>
    <row r="25" spans="3:20" x14ac:dyDescent="0.25">
      <c r="C25" s="16"/>
      <c r="D25" s="16" t="s">
        <v>63</v>
      </c>
      <c r="E25" s="16" t="s">
        <v>64</v>
      </c>
      <c r="F25" s="16" t="s">
        <v>89</v>
      </c>
      <c r="G25" s="16" t="s">
        <v>48</v>
      </c>
      <c r="H25" s="16" t="s">
        <v>48</v>
      </c>
      <c r="I25" s="16" t="s">
        <v>48</v>
      </c>
      <c r="J25" s="16" t="s">
        <v>48</v>
      </c>
      <c r="K25" s="16" t="s">
        <v>48</v>
      </c>
      <c r="L25" s="16" t="s">
        <v>48</v>
      </c>
      <c r="M25" s="16" t="s">
        <v>48</v>
      </c>
      <c r="N25" s="16" t="s">
        <v>48</v>
      </c>
      <c r="O25" s="16" t="s">
        <v>48</v>
      </c>
      <c r="P25" s="16" t="s">
        <v>48</v>
      </c>
      <c r="Q25" s="16"/>
      <c r="R25" s="13">
        <v>0</v>
      </c>
      <c r="S25" s="13">
        <v>0</v>
      </c>
      <c r="T25" s="13">
        <v>0</v>
      </c>
    </row>
    <row r="26" spans="3:20" x14ac:dyDescent="0.25">
      <c r="C26" s="16"/>
      <c r="D26" s="16"/>
      <c r="E26" s="16"/>
      <c r="F26" s="16" t="s">
        <v>90</v>
      </c>
      <c r="G26" s="16" t="s">
        <v>48</v>
      </c>
      <c r="H26" s="16" t="s">
        <v>48</v>
      </c>
      <c r="I26" s="16" t="s">
        <v>48</v>
      </c>
      <c r="J26" s="16" t="s">
        <v>48</v>
      </c>
      <c r="K26" s="16" t="s">
        <v>48</v>
      </c>
      <c r="L26" s="16" t="s">
        <v>48</v>
      </c>
      <c r="M26" s="16" t="s">
        <v>48</v>
      </c>
      <c r="N26" s="16" t="s">
        <v>48</v>
      </c>
      <c r="O26" s="16" t="s">
        <v>48</v>
      </c>
      <c r="P26" s="16" t="s">
        <v>48</v>
      </c>
      <c r="Q26" s="16"/>
      <c r="R26" s="13">
        <v>0</v>
      </c>
      <c r="S26" s="13">
        <v>0</v>
      </c>
      <c r="T26" s="13">
        <v>0</v>
      </c>
    </row>
    <row r="27" spans="3:20" x14ac:dyDescent="0.25">
      <c r="C27" s="16"/>
      <c r="D27" s="16"/>
      <c r="E27" s="16" t="s">
        <v>66</v>
      </c>
      <c r="F27" s="16" t="s">
        <v>67</v>
      </c>
      <c r="G27" s="16" t="s">
        <v>48</v>
      </c>
      <c r="H27" s="16" t="s">
        <v>48</v>
      </c>
      <c r="I27" s="16" t="s">
        <v>48</v>
      </c>
      <c r="J27" s="16" t="s">
        <v>48</v>
      </c>
      <c r="K27" s="16" t="s">
        <v>48</v>
      </c>
      <c r="L27" s="16" t="s">
        <v>48</v>
      </c>
      <c r="M27" s="16" t="s">
        <v>48</v>
      </c>
      <c r="N27" s="16" t="s">
        <v>48</v>
      </c>
      <c r="O27" s="16" t="s">
        <v>48</v>
      </c>
      <c r="P27" s="16" t="s">
        <v>48</v>
      </c>
      <c r="Q27" s="16"/>
      <c r="R27" s="13">
        <v>0</v>
      </c>
      <c r="S27" s="13">
        <v>0</v>
      </c>
      <c r="T27" s="13">
        <v>0</v>
      </c>
    </row>
    <row r="28" spans="3:20" x14ac:dyDescent="0.25">
      <c r="C28" s="16" t="s">
        <v>91</v>
      </c>
      <c r="D28" s="16" t="s">
        <v>48</v>
      </c>
      <c r="E28" s="16" t="s">
        <v>48</v>
      </c>
      <c r="F28" s="16" t="s">
        <v>48</v>
      </c>
      <c r="G28" s="16" t="s">
        <v>49</v>
      </c>
      <c r="H28" s="16" t="s">
        <v>50</v>
      </c>
      <c r="I28" s="16" t="s">
        <v>51</v>
      </c>
      <c r="J28" s="16" t="s">
        <v>52</v>
      </c>
      <c r="K28" s="16" t="s">
        <v>92</v>
      </c>
      <c r="L28" s="16" t="s">
        <v>86</v>
      </c>
      <c r="M28" s="16" t="s">
        <v>87</v>
      </c>
      <c r="N28" s="16" t="s">
        <v>56</v>
      </c>
      <c r="O28" s="16" t="s">
        <v>88</v>
      </c>
      <c r="P28" s="16" t="s">
        <v>48</v>
      </c>
      <c r="Q28" s="16"/>
      <c r="R28" s="13">
        <v>20000</v>
      </c>
      <c r="S28" s="13">
        <v>19029.240000000002</v>
      </c>
      <c r="T28" s="13">
        <v>2250.8000000000002</v>
      </c>
    </row>
    <row r="29" spans="3:20" x14ac:dyDescent="0.25">
      <c r="C29" s="16" t="s">
        <v>93</v>
      </c>
      <c r="D29" s="16" t="s">
        <v>48</v>
      </c>
      <c r="E29" s="16" t="s">
        <v>48</v>
      </c>
      <c r="F29" s="16" t="s">
        <v>48</v>
      </c>
      <c r="G29" s="16" t="s">
        <v>49</v>
      </c>
      <c r="H29" s="16" t="s">
        <v>50</v>
      </c>
      <c r="I29" s="16" t="s">
        <v>51</v>
      </c>
      <c r="J29" s="16" t="s">
        <v>52</v>
      </c>
      <c r="K29" s="16" t="s">
        <v>94</v>
      </c>
      <c r="L29" s="16" t="s">
        <v>95</v>
      </c>
      <c r="M29" s="16" t="s">
        <v>96</v>
      </c>
      <c r="N29" s="16" t="s">
        <v>56</v>
      </c>
      <c r="O29" s="16" t="s">
        <v>97</v>
      </c>
      <c r="P29" s="16" t="s">
        <v>48</v>
      </c>
      <c r="Q29" s="16"/>
      <c r="R29" s="13">
        <v>130000</v>
      </c>
      <c r="S29" s="13">
        <v>130000</v>
      </c>
      <c r="T29" s="13">
        <v>43329</v>
      </c>
    </row>
    <row r="30" spans="3:20" x14ac:dyDescent="0.25">
      <c r="C30" s="16"/>
      <c r="D30" s="16" t="s">
        <v>63</v>
      </c>
      <c r="E30" s="16" t="s">
        <v>64</v>
      </c>
      <c r="F30" s="16" t="s">
        <v>98</v>
      </c>
      <c r="G30" s="16" t="s">
        <v>48</v>
      </c>
      <c r="H30" s="16" t="s">
        <v>48</v>
      </c>
      <c r="I30" s="16" t="s">
        <v>48</v>
      </c>
      <c r="J30" s="16" t="s">
        <v>48</v>
      </c>
      <c r="K30" s="16" t="s">
        <v>48</v>
      </c>
      <c r="L30" s="16" t="s">
        <v>48</v>
      </c>
      <c r="M30" s="16" t="s">
        <v>48</v>
      </c>
      <c r="N30" s="16" t="s">
        <v>48</v>
      </c>
      <c r="O30" s="16" t="s">
        <v>48</v>
      </c>
      <c r="P30" s="16" t="s">
        <v>48</v>
      </c>
      <c r="Q30" s="16"/>
      <c r="R30" s="13">
        <v>0</v>
      </c>
      <c r="S30" s="13">
        <v>0</v>
      </c>
      <c r="T30" s="13">
        <v>0</v>
      </c>
    </row>
    <row r="31" spans="3:20" x14ac:dyDescent="0.25">
      <c r="C31" s="16"/>
      <c r="D31" s="16"/>
      <c r="E31" s="16" t="s">
        <v>66</v>
      </c>
      <c r="F31" s="16" t="s">
        <v>99</v>
      </c>
      <c r="G31" s="16" t="s">
        <v>48</v>
      </c>
      <c r="H31" s="16" t="s">
        <v>48</v>
      </c>
      <c r="I31" s="16" t="s">
        <v>48</v>
      </c>
      <c r="J31" s="16" t="s">
        <v>48</v>
      </c>
      <c r="K31" s="16" t="s">
        <v>48</v>
      </c>
      <c r="L31" s="16" t="s">
        <v>48</v>
      </c>
      <c r="M31" s="16" t="s">
        <v>48</v>
      </c>
      <c r="N31" s="16" t="s">
        <v>48</v>
      </c>
      <c r="O31" s="16" t="s">
        <v>48</v>
      </c>
      <c r="P31" s="16" t="s">
        <v>48</v>
      </c>
      <c r="Q31" s="16"/>
      <c r="R31" s="13">
        <v>0</v>
      </c>
      <c r="S31" s="13">
        <v>0</v>
      </c>
      <c r="T31" s="13">
        <v>0</v>
      </c>
    </row>
    <row r="32" spans="3:20" x14ac:dyDescent="0.25">
      <c r="C32" s="16" t="s">
        <v>100</v>
      </c>
      <c r="D32" s="16" t="s">
        <v>48</v>
      </c>
      <c r="E32" s="16" t="s">
        <v>48</v>
      </c>
      <c r="F32" s="16" t="s">
        <v>48</v>
      </c>
      <c r="G32" s="16" t="s">
        <v>49</v>
      </c>
      <c r="H32" s="16" t="s">
        <v>50</v>
      </c>
      <c r="I32" s="16" t="s">
        <v>51</v>
      </c>
      <c r="J32" s="16" t="s">
        <v>52</v>
      </c>
      <c r="K32" s="16" t="s">
        <v>94</v>
      </c>
      <c r="L32" s="16" t="s">
        <v>101</v>
      </c>
      <c r="M32" s="16" t="s">
        <v>102</v>
      </c>
      <c r="N32" s="16" t="s">
        <v>103</v>
      </c>
      <c r="O32" s="16" t="s">
        <v>48</v>
      </c>
      <c r="P32" s="16" t="s">
        <v>104</v>
      </c>
      <c r="Q32" s="16" t="s">
        <v>105</v>
      </c>
      <c r="R32" s="13">
        <v>20000</v>
      </c>
      <c r="S32" s="13">
        <v>20000</v>
      </c>
      <c r="T32" s="13">
        <v>5157.92</v>
      </c>
    </row>
    <row r="33" spans="2:20" x14ac:dyDescent="0.25">
      <c r="C33" s="16"/>
      <c r="D33" s="16" t="s">
        <v>63</v>
      </c>
      <c r="E33" s="16" t="s">
        <v>64</v>
      </c>
      <c r="F33" s="16" t="s">
        <v>106</v>
      </c>
      <c r="G33" s="16" t="s">
        <v>48</v>
      </c>
      <c r="H33" s="16" t="s">
        <v>48</v>
      </c>
      <c r="I33" s="16" t="s">
        <v>48</v>
      </c>
      <c r="J33" s="16" t="s">
        <v>48</v>
      </c>
      <c r="K33" s="16" t="s">
        <v>48</v>
      </c>
      <c r="L33" s="16" t="s">
        <v>48</v>
      </c>
      <c r="M33" s="16" t="s">
        <v>48</v>
      </c>
      <c r="N33" s="16" t="s">
        <v>48</v>
      </c>
      <c r="O33" s="16" t="s">
        <v>48</v>
      </c>
      <c r="P33" s="16" t="s">
        <v>48</v>
      </c>
      <c r="Q33" s="16"/>
      <c r="R33" s="13">
        <v>0</v>
      </c>
      <c r="S33" s="13">
        <v>0</v>
      </c>
      <c r="T33" s="13">
        <v>0</v>
      </c>
    </row>
    <row r="34" spans="2:20" x14ac:dyDescent="0.25">
      <c r="C34" s="16"/>
      <c r="D34" s="16"/>
      <c r="E34" s="16"/>
      <c r="F34" s="16" t="s">
        <v>107</v>
      </c>
      <c r="G34" s="16" t="s">
        <v>48</v>
      </c>
      <c r="H34" s="16" t="s">
        <v>48</v>
      </c>
      <c r="I34" s="16" t="s">
        <v>48</v>
      </c>
      <c r="J34" s="16" t="s">
        <v>48</v>
      </c>
      <c r="K34" s="16" t="s">
        <v>48</v>
      </c>
      <c r="L34" s="16" t="s">
        <v>48</v>
      </c>
      <c r="M34" s="16" t="s">
        <v>48</v>
      </c>
      <c r="N34" s="16" t="s">
        <v>48</v>
      </c>
      <c r="O34" s="16" t="s">
        <v>48</v>
      </c>
      <c r="P34" s="16" t="s">
        <v>48</v>
      </c>
      <c r="Q34" s="16"/>
      <c r="R34" s="13">
        <v>0</v>
      </c>
      <c r="S34" s="13">
        <v>0</v>
      </c>
      <c r="T34" s="13">
        <v>0</v>
      </c>
    </row>
    <row r="35" spans="2:20" x14ac:dyDescent="0.25">
      <c r="C35" s="16"/>
      <c r="D35" s="16"/>
      <c r="E35" s="16"/>
      <c r="F35" s="16" t="s">
        <v>108</v>
      </c>
      <c r="G35" s="16" t="s">
        <v>48</v>
      </c>
      <c r="H35" s="16" t="s">
        <v>48</v>
      </c>
      <c r="I35" s="16" t="s">
        <v>48</v>
      </c>
      <c r="J35" s="16" t="s">
        <v>48</v>
      </c>
      <c r="K35" s="16" t="s">
        <v>48</v>
      </c>
      <c r="L35" s="16" t="s">
        <v>48</v>
      </c>
      <c r="M35" s="16" t="s">
        <v>48</v>
      </c>
      <c r="N35" s="16" t="s">
        <v>48</v>
      </c>
      <c r="O35" s="16" t="s">
        <v>48</v>
      </c>
      <c r="P35" s="16" t="s">
        <v>48</v>
      </c>
      <c r="Q35" s="16"/>
      <c r="R35" s="13">
        <v>0</v>
      </c>
      <c r="S35" s="13">
        <v>0</v>
      </c>
      <c r="T35" s="13">
        <v>0</v>
      </c>
    </row>
    <row r="36" spans="2:20" x14ac:dyDescent="0.25">
      <c r="C36" s="16"/>
      <c r="D36" s="16"/>
      <c r="E36" s="16" t="s">
        <v>66</v>
      </c>
      <c r="F36" s="16" t="s">
        <v>99</v>
      </c>
      <c r="G36" s="16" t="s">
        <v>48</v>
      </c>
      <c r="H36" s="16" t="s">
        <v>48</v>
      </c>
      <c r="I36" s="16" t="s">
        <v>48</v>
      </c>
      <c r="J36" s="16" t="s">
        <v>48</v>
      </c>
      <c r="K36" s="16" t="s">
        <v>48</v>
      </c>
      <c r="L36" s="16" t="s">
        <v>48</v>
      </c>
      <c r="M36" s="16" t="s">
        <v>48</v>
      </c>
      <c r="N36" s="16" t="s">
        <v>48</v>
      </c>
      <c r="O36" s="16" t="s">
        <v>48</v>
      </c>
      <c r="P36" s="16" t="s">
        <v>48</v>
      </c>
      <c r="Q36" s="16"/>
      <c r="R36" s="13">
        <v>0</v>
      </c>
      <c r="S36" s="13">
        <v>0</v>
      </c>
      <c r="T36" s="13">
        <v>0</v>
      </c>
    </row>
    <row r="37" spans="2:20" x14ac:dyDescent="0.25">
      <c r="C37" s="16" t="s">
        <v>109</v>
      </c>
      <c r="D37" s="16" t="s">
        <v>48</v>
      </c>
      <c r="E37" s="16" t="s">
        <v>48</v>
      </c>
      <c r="F37" s="16" t="s">
        <v>48</v>
      </c>
      <c r="G37" s="16" t="s">
        <v>49</v>
      </c>
      <c r="H37" s="16" t="s">
        <v>50</v>
      </c>
      <c r="I37" s="16" t="s">
        <v>51</v>
      </c>
      <c r="J37" s="16" t="s">
        <v>52</v>
      </c>
      <c r="K37" s="16" t="s">
        <v>110</v>
      </c>
      <c r="L37" s="16" t="s">
        <v>101</v>
      </c>
      <c r="M37" s="16" t="s">
        <v>102</v>
      </c>
      <c r="N37" s="16" t="s">
        <v>103</v>
      </c>
      <c r="O37" s="16" t="s">
        <v>48</v>
      </c>
      <c r="P37" s="16" t="s">
        <v>104</v>
      </c>
      <c r="Q37" s="16" t="s">
        <v>105</v>
      </c>
      <c r="R37" s="13">
        <v>10000</v>
      </c>
      <c r="S37" s="13">
        <v>3781.12</v>
      </c>
      <c r="T37" s="13">
        <v>2578.96</v>
      </c>
    </row>
    <row r="38" spans="2:20" x14ac:dyDescent="0.25">
      <c r="C38" s="16" t="s">
        <v>111</v>
      </c>
      <c r="D38" s="16" t="s">
        <v>48</v>
      </c>
      <c r="E38" s="16" t="s">
        <v>48</v>
      </c>
      <c r="F38" s="16" t="s">
        <v>48</v>
      </c>
      <c r="G38" s="16" t="s">
        <v>49</v>
      </c>
      <c r="H38" s="16" t="s">
        <v>50</v>
      </c>
      <c r="I38" s="16" t="s">
        <v>51</v>
      </c>
      <c r="J38" s="16" t="s">
        <v>52</v>
      </c>
      <c r="K38" s="16" t="s">
        <v>112</v>
      </c>
      <c r="L38" s="16" t="s">
        <v>113</v>
      </c>
      <c r="M38" s="16" t="s">
        <v>102</v>
      </c>
      <c r="N38" s="16" t="s">
        <v>103</v>
      </c>
      <c r="O38" s="16" t="s">
        <v>48</v>
      </c>
      <c r="P38" s="16" t="s">
        <v>104</v>
      </c>
      <c r="Q38" s="16" t="s">
        <v>105</v>
      </c>
      <c r="R38" s="13">
        <v>10000</v>
      </c>
      <c r="S38" s="13">
        <v>2578.96</v>
      </c>
      <c r="T38" s="13">
        <v>665.1</v>
      </c>
    </row>
    <row r="39" spans="2:20" x14ac:dyDescent="0.25">
      <c r="C39" s="16" t="s">
        <v>114</v>
      </c>
      <c r="D39" s="16" t="s">
        <v>48</v>
      </c>
      <c r="E39" s="16" t="s">
        <v>48</v>
      </c>
      <c r="F39" s="16" t="s">
        <v>48</v>
      </c>
      <c r="G39" s="16" t="s">
        <v>49</v>
      </c>
      <c r="H39" s="16" t="s">
        <v>50</v>
      </c>
      <c r="I39" s="16" t="s">
        <v>51</v>
      </c>
      <c r="J39" s="16" t="s">
        <v>52</v>
      </c>
      <c r="K39" s="16" t="s">
        <v>94</v>
      </c>
      <c r="L39" s="16" t="s">
        <v>115</v>
      </c>
      <c r="M39" s="16" t="s">
        <v>116</v>
      </c>
      <c r="N39" s="16" t="s">
        <v>56</v>
      </c>
      <c r="O39" s="16" t="s">
        <v>117</v>
      </c>
      <c r="P39" s="16" t="s">
        <v>48</v>
      </c>
      <c r="Q39" s="16" t="s">
        <v>105</v>
      </c>
      <c r="R39" s="13">
        <v>20000</v>
      </c>
      <c r="S39" s="13">
        <v>20000</v>
      </c>
      <c r="T39" s="13">
        <v>6666.67</v>
      </c>
    </row>
    <row r="40" spans="2:20" x14ac:dyDescent="0.25">
      <c r="C40" s="16"/>
      <c r="D40" s="16" t="s">
        <v>63</v>
      </c>
      <c r="E40" s="16" t="s">
        <v>64</v>
      </c>
      <c r="F40" s="16" t="s">
        <v>118</v>
      </c>
      <c r="G40" s="16" t="s">
        <v>48</v>
      </c>
      <c r="H40" s="16" t="s">
        <v>48</v>
      </c>
      <c r="I40" s="16" t="s">
        <v>48</v>
      </c>
      <c r="J40" s="16" t="s">
        <v>48</v>
      </c>
      <c r="K40" s="16" t="s">
        <v>48</v>
      </c>
      <c r="L40" s="16" t="s">
        <v>48</v>
      </c>
      <c r="M40" s="16" t="s">
        <v>48</v>
      </c>
      <c r="N40" s="16" t="s">
        <v>48</v>
      </c>
      <c r="O40" s="16" t="s">
        <v>48</v>
      </c>
      <c r="P40" s="16" t="s">
        <v>48</v>
      </c>
      <c r="Q40" s="16"/>
      <c r="R40" s="13">
        <v>0</v>
      </c>
      <c r="S40" s="13">
        <v>0</v>
      </c>
      <c r="T40" s="13">
        <v>0</v>
      </c>
    </row>
    <row r="41" spans="2:20" x14ac:dyDescent="0.25">
      <c r="C41" s="16"/>
      <c r="D41" s="16"/>
      <c r="E41" s="16" t="s">
        <v>66</v>
      </c>
      <c r="F41" s="16" t="s">
        <v>99</v>
      </c>
      <c r="G41" s="16" t="s">
        <v>48</v>
      </c>
      <c r="H41" s="16" t="s">
        <v>48</v>
      </c>
      <c r="I41" s="16" t="s">
        <v>48</v>
      </c>
      <c r="J41" s="16" t="s">
        <v>48</v>
      </c>
      <c r="K41" s="16" t="s">
        <v>48</v>
      </c>
      <c r="L41" s="16" t="s">
        <v>48</v>
      </c>
      <c r="M41" s="16" t="s">
        <v>48</v>
      </c>
      <c r="N41" s="16" t="s">
        <v>48</v>
      </c>
      <c r="O41" s="16" t="s">
        <v>48</v>
      </c>
      <c r="P41" s="16" t="s">
        <v>48</v>
      </c>
      <c r="Q41" s="16"/>
      <c r="R41" s="13">
        <v>0</v>
      </c>
      <c r="S41" s="13">
        <v>0</v>
      </c>
      <c r="T41" s="13">
        <v>0</v>
      </c>
    </row>
    <row r="42" spans="2:20" x14ac:dyDescent="0.25">
      <c r="B42" t="s">
        <v>0</v>
      </c>
      <c r="R42" s="13">
        <v>290000</v>
      </c>
      <c r="S42" s="13">
        <v>273252.07999999996</v>
      </c>
      <c r="T42" s="13">
        <v>69024.649999999994</v>
      </c>
    </row>
  </sheetData>
  <mergeCells count="16">
    <mergeCell ref="J4:J5"/>
    <mergeCell ref="K4:K5"/>
    <mergeCell ref="B2:T2"/>
    <mergeCell ref="F4:F5"/>
    <mergeCell ref="G4:G5"/>
    <mergeCell ref="H4:H5"/>
    <mergeCell ref="I4:I5"/>
    <mergeCell ref="B4:B5"/>
    <mergeCell ref="D4:D5"/>
    <mergeCell ref="E4:E5"/>
    <mergeCell ref="C4:C5"/>
    <mergeCell ref="T4:T5"/>
    <mergeCell ref="R4:S4"/>
    <mergeCell ref="N4:Q4"/>
    <mergeCell ref="M4:M5"/>
    <mergeCell ref="L4:L5"/>
  </mergeCells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2"/>
  <sheetViews>
    <sheetView workbookViewId="0">
      <selection activeCell="J6" sqref="J6"/>
    </sheetView>
  </sheetViews>
  <sheetFormatPr baseColWidth="10" defaultColWidth="24.42578125" defaultRowHeight="15" x14ac:dyDescent="0.25"/>
  <cols>
    <col min="1" max="7" width="21.28515625" style="1" customWidth="1" collapsed="1"/>
    <col min="8" max="9" width="21.42578125" style="1" customWidth="1" collapsed="1"/>
    <col min="10" max="10" width="68" style="1" customWidth="1" collapsed="1"/>
    <col min="11" max="29" width="21.42578125" style="1" customWidth="1" collapsed="1"/>
    <col min="30" max="30" width="11.140625" style="1" customWidth="1" collapsed="1"/>
    <col min="31" max="31" width="11.85546875" style="1" customWidth="1" collapsed="1"/>
    <col min="32" max="32" width="24.42578125" style="1" collapsed="1"/>
    <col min="33" max="33" width="27.7109375" style="1" bestFit="1" customWidth="1" collapsed="1"/>
    <col min="34" max="34" width="31" style="1" bestFit="1" customWidth="1" collapsed="1"/>
    <col min="35" max="35" width="25" style="1" bestFit="1" customWidth="1" collapsed="1"/>
    <col min="36" max="36" width="37.7109375" style="1" bestFit="1" customWidth="1" collapsed="1"/>
    <col min="37" max="37" width="34.85546875" style="1" bestFit="1" customWidth="1" collapsed="1"/>
    <col min="38" max="38" width="29" style="1" bestFit="1" customWidth="1" collapsed="1"/>
    <col min="39" max="39" width="25.5703125" style="1" bestFit="1" customWidth="1" collapsed="1"/>
    <col min="40" max="40" width="24.42578125" style="1" collapsed="1"/>
    <col min="41" max="41" width="12.5703125" style="1" bestFit="1" customWidth="1" collapsed="1"/>
    <col min="42" max="42" width="13.28515625" style="1" customWidth="1" collapsed="1"/>
    <col min="43" max="43" width="15" style="1" customWidth="1" collapsed="1"/>
    <col min="44" max="44" width="13.28515625" style="1" customWidth="1" collapsed="1"/>
    <col min="45" max="16384" width="24.42578125" style="1" collapsed="1"/>
  </cols>
  <sheetData>
    <row r="1" spans="1:44" x14ac:dyDescent="0.25">
      <c r="A1" s="1" t="s">
        <v>1</v>
      </c>
      <c r="B1" s="1" t="str">
        <f>AA4</f>
        <v>887217</v>
      </c>
      <c r="C1" s="1" t="s">
        <v>2</v>
      </c>
      <c r="D1" s="1" t="str">
        <f>AB4</f>
        <v>DEB</v>
      </c>
      <c r="E1" s="1" t="s">
        <v>3</v>
      </c>
      <c r="F1" s="1" t="str">
        <f>AC4</f>
        <v>27/08/2018</v>
      </c>
      <c r="G1" s="11"/>
    </row>
    <row r="2" spans="1:44" x14ac:dyDescent="0.25">
      <c r="A2" s="1" t="s">
        <v>8</v>
      </c>
      <c r="B2" s="1" t="str">
        <f>Y4</f>
        <v>01/01/1900</v>
      </c>
      <c r="C2" s="1" t="s">
        <v>9</v>
      </c>
      <c r="D2" s="1" t="str">
        <f>Z4</f>
        <v>31/12/2099</v>
      </c>
    </row>
    <row r="3" spans="1:44" s="3" customFormat="1" ht="15" customHeight="1" x14ac:dyDescent="0.25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38</v>
      </c>
      <c r="H3" s="5" t="s">
        <v>16</v>
      </c>
      <c r="I3" s="5" t="s">
        <v>39</v>
      </c>
      <c r="J3" s="5" t="s">
        <v>17</v>
      </c>
      <c r="K3" s="5" t="s">
        <v>7</v>
      </c>
      <c r="L3" s="5" t="s">
        <v>18</v>
      </c>
      <c r="M3" s="5" t="s">
        <v>19</v>
      </c>
      <c r="N3" s="5" t="s">
        <v>20</v>
      </c>
      <c r="O3" s="5" t="s">
        <v>8</v>
      </c>
      <c r="P3" s="5" t="s">
        <v>9</v>
      </c>
      <c r="Q3" s="5" t="s">
        <v>21</v>
      </c>
      <c r="R3" s="5" t="s">
        <v>22</v>
      </c>
      <c r="S3" s="4" t="s">
        <v>23</v>
      </c>
      <c r="T3" s="6" t="s">
        <v>24</v>
      </c>
      <c r="U3" s="6" t="s">
        <v>25</v>
      </c>
      <c r="V3" s="6" t="s">
        <v>26</v>
      </c>
      <c r="W3" s="6" t="s">
        <v>27</v>
      </c>
      <c r="X3" s="6" t="s">
        <v>28</v>
      </c>
      <c r="Y3" s="6" t="s">
        <v>29</v>
      </c>
      <c r="Z3" s="6" t="s">
        <v>30</v>
      </c>
      <c r="AA3" s="4" t="s">
        <v>4</v>
      </c>
      <c r="AB3" s="6" t="s">
        <v>5</v>
      </c>
      <c r="AC3" s="6" t="s">
        <v>6</v>
      </c>
      <c r="AD3" s="5"/>
      <c r="AE3" s="5"/>
      <c r="AF3" s="5"/>
      <c r="AG3" s="5"/>
      <c r="AH3" s="4"/>
      <c r="AI3" s="6"/>
      <c r="AJ3" s="6"/>
      <c r="AK3" s="6"/>
      <c r="AL3" s="6"/>
      <c r="AM3" s="6"/>
      <c r="AN3" s="6"/>
      <c r="AO3" s="6"/>
      <c r="AP3" s="4"/>
      <c r="AQ3" s="6"/>
      <c r="AR3" s="6"/>
    </row>
    <row r="4" spans="1:44" x14ac:dyDescent="0.25">
      <c r="A4" t="s">
        <v>45</v>
      </c>
      <c r="B4" t="s">
        <v>46</v>
      </c>
      <c r="C4" s="1" t="str">
        <f t="shared" ref="C4:C42" si="0">CONCATENATE(A4," - ",B4)</f>
        <v>GECAP - GE Capital</v>
      </c>
      <c r="D4" t="s">
        <v>47</v>
      </c>
      <c r="E4"/>
      <c r="F4" s="1" t="str">
        <f t="shared" ref="F4:F42" si="1">CONCATENATE(D4," - ",E4)</f>
        <v xml:space="preserve">121-122-004/D - </v>
      </c>
      <c r="G4" s="1" t="s">
        <v>47</v>
      </c>
      <c r="H4" s="1" t="s">
        <v>48</v>
      </c>
      <c r="I4" s="9" t="s">
        <v>48</v>
      </c>
      <c r="J4" s="1" t="s">
        <v>48</v>
      </c>
      <c r="K4" s="1" t="s">
        <v>49</v>
      </c>
      <c r="L4" s="1" t="s">
        <v>50</v>
      </c>
      <c r="M4" s="1" t="s">
        <v>51</v>
      </c>
      <c r="N4" s="1" t="s">
        <v>52</v>
      </c>
      <c r="O4" s="1" t="s">
        <v>53</v>
      </c>
      <c r="P4" s="1" t="s">
        <v>54</v>
      </c>
      <c r="Q4" s="9" t="s">
        <v>55</v>
      </c>
      <c r="R4" s="1" t="s">
        <v>56</v>
      </c>
      <c r="S4" s="9" t="s">
        <v>57</v>
      </c>
      <c r="T4" s="1" t="s">
        <v>48</v>
      </c>
      <c r="U4" s="9" t="s">
        <v>48</v>
      </c>
      <c r="V4" s="9">
        <v>10000</v>
      </c>
      <c r="W4" s="9">
        <v>9295.27</v>
      </c>
      <c r="X4" s="9">
        <v>1000</v>
      </c>
      <c r="Y4" s="1" t="s">
        <v>58</v>
      </c>
      <c r="Z4" s="1" t="s">
        <v>59</v>
      </c>
      <c r="AA4" s="1" t="s">
        <v>60</v>
      </c>
      <c r="AB4" s="1" t="s">
        <v>61</v>
      </c>
      <c r="AC4" s="1" t="s">
        <v>62</v>
      </c>
    </row>
    <row r="5" spans="1:44" x14ac:dyDescent="0.25">
      <c r="A5" t="s">
        <v>45</v>
      </c>
      <c r="B5" t="s">
        <v>46</v>
      </c>
      <c r="C5" s="1" t="str">
        <f t="shared" si="0"/>
        <v>GECAP - GE Capital</v>
      </c>
      <c r="D5" t="s">
        <v>47</v>
      </c>
      <c r="E5"/>
      <c r="F5" s="1" t="str">
        <f t="shared" si="1"/>
        <v xml:space="preserve">121-122-004/D - </v>
      </c>
      <c r="G5" s="1" t="s">
        <v>47</v>
      </c>
      <c r="H5" s="1" t="s">
        <v>63</v>
      </c>
      <c r="I5" s="9" t="s">
        <v>64</v>
      </c>
      <c r="J5" s="1" t="s">
        <v>65</v>
      </c>
      <c r="K5" s="1" t="s">
        <v>48</v>
      </c>
      <c r="L5" s="1" t="s">
        <v>48</v>
      </c>
      <c r="M5" s="1" t="s">
        <v>48</v>
      </c>
      <c r="N5" s="1" t="s">
        <v>48</v>
      </c>
      <c r="O5" s="1" t="s">
        <v>48</v>
      </c>
      <c r="P5" s="1" t="s">
        <v>48</v>
      </c>
      <c r="Q5" s="9" t="s">
        <v>48</v>
      </c>
      <c r="R5" s="1" t="s">
        <v>48</v>
      </c>
      <c r="S5" s="9" t="s">
        <v>48</v>
      </c>
      <c r="T5" s="1" t="s">
        <v>48</v>
      </c>
      <c r="U5" s="9" t="s">
        <v>48</v>
      </c>
      <c r="V5" s="9">
        <v>0</v>
      </c>
      <c r="W5" s="9">
        <v>0</v>
      </c>
      <c r="X5" s="9">
        <v>0</v>
      </c>
      <c r="Y5" s="1" t="s">
        <v>58</v>
      </c>
      <c r="Z5" s="1" t="s">
        <v>59</v>
      </c>
      <c r="AA5" s="1" t="s">
        <v>60</v>
      </c>
      <c r="AB5" s="1" t="s">
        <v>61</v>
      </c>
      <c r="AC5" s="1" t="s">
        <v>62</v>
      </c>
    </row>
    <row r="6" spans="1:44" x14ac:dyDescent="0.25">
      <c r="A6" t="s">
        <v>45</v>
      </c>
      <c r="B6" t="s">
        <v>46</v>
      </c>
      <c r="C6" s="1" t="str">
        <f t="shared" si="0"/>
        <v>GECAP - GE Capital</v>
      </c>
      <c r="D6" t="s">
        <v>47</v>
      </c>
      <c r="E6"/>
      <c r="F6" s="1" t="str">
        <f t="shared" si="1"/>
        <v xml:space="preserve">121-122-004/D - </v>
      </c>
      <c r="G6" s="1" t="s">
        <v>47</v>
      </c>
      <c r="H6" s="1" t="s">
        <v>63</v>
      </c>
      <c r="I6" s="9" t="s">
        <v>66</v>
      </c>
      <c r="J6" s="1" t="s">
        <v>67</v>
      </c>
      <c r="K6" s="1" t="s">
        <v>48</v>
      </c>
      <c r="L6" s="1" t="s">
        <v>48</v>
      </c>
      <c r="M6" s="1" t="s">
        <v>48</v>
      </c>
      <c r="N6" s="1" t="s">
        <v>48</v>
      </c>
      <c r="O6" s="1" t="s">
        <v>48</v>
      </c>
      <c r="P6" s="1" t="s">
        <v>48</v>
      </c>
      <c r="Q6" s="9" t="s">
        <v>48</v>
      </c>
      <c r="R6" s="1" t="s">
        <v>48</v>
      </c>
      <c r="S6" s="9" t="s">
        <v>48</v>
      </c>
      <c r="T6" s="1" t="s">
        <v>48</v>
      </c>
      <c r="U6" s="9" t="s">
        <v>48</v>
      </c>
      <c r="V6" s="9">
        <v>0</v>
      </c>
      <c r="W6" s="9">
        <v>0</v>
      </c>
      <c r="X6" s="9">
        <v>0</v>
      </c>
      <c r="Y6" s="1" t="s">
        <v>58</v>
      </c>
      <c r="Z6" s="1" t="s">
        <v>59</v>
      </c>
      <c r="AA6" s="1" t="s">
        <v>60</v>
      </c>
      <c r="AB6" s="1" t="s">
        <v>61</v>
      </c>
      <c r="AC6" s="1" t="s">
        <v>62</v>
      </c>
    </row>
    <row r="7" spans="1:44" x14ac:dyDescent="0.25">
      <c r="A7" t="s">
        <v>45</v>
      </c>
      <c r="B7" t="s">
        <v>46</v>
      </c>
      <c r="C7" s="1" t="str">
        <f t="shared" si="0"/>
        <v>GECAP - GE Capital</v>
      </c>
      <c r="D7" t="s">
        <v>68</v>
      </c>
      <c r="E7"/>
      <c r="F7" s="1" t="str">
        <f t="shared" si="1"/>
        <v xml:space="preserve">121-122-004/E - </v>
      </c>
      <c r="G7" s="1" t="s">
        <v>68</v>
      </c>
      <c r="H7" s="1" t="s">
        <v>48</v>
      </c>
      <c r="I7" s="9" t="s">
        <v>48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69</v>
      </c>
      <c r="P7" s="1" t="s">
        <v>54</v>
      </c>
      <c r="Q7" s="9" t="s">
        <v>55</v>
      </c>
      <c r="R7" s="1" t="s">
        <v>56</v>
      </c>
      <c r="S7" s="9" t="s">
        <v>57</v>
      </c>
      <c r="T7" s="1" t="s">
        <v>48</v>
      </c>
      <c r="U7" s="9" t="s">
        <v>48</v>
      </c>
      <c r="V7" s="9">
        <v>10000</v>
      </c>
      <c r="W7" s="9">
        <v>9117.86</v>
      </c>
      <c r="X7" s="9">
        <v>1000</v>
      </c>
      <c r="Y7" s="1" t="s">
        <v>58</v>
      </c>
      <c r="Z7" s="1" t="s">
        <v>59</v>
      </c>
      <c r="AA7" s="1" t="s">
        <v>60</v>
      </c>
      <c r="AB7" s="1" t="s">
        <v>61</v>
      </c>
      <c r="AC7" s="1" t="s">
        <v>62</v>
      </c>
    </row>
    <row r="8" spans="1:44" x14ac:dyDescent="0.25">
      <c r="A8" t="s">
        <v>45</v>
      </c>
      <c r="B8" t="s">
        <v>46</v>
      </c>
      <c r="C8" s="1" t="str">
        <f t="shared" si="0"/>
        <v>GECAP - GE Capital</v>
      </c>
      <c r="D8" t="s">
        <v>70</v>
      </c>
      <c r="E8"/>
      <c r="F8" s="1" t="str">
        <f t="shared" si="1"/>
        <v xml:space="preserve">121-122-005 - </v>
      </c>
      <c r="G8" s="1" t="s">
        <v>70</v>
      </c>
      <c r="H8" s="1" t="s">
        <v>48</v>
      </c>
      <c r="I8" s="9" t="s">
        <v>48</v>
      </c>
      <c r="J8" s="1" t="s">
        <v>48</v>
      </c>
      <c r="K8" s="1" t="s">
        <v>49</v>
      </c>
      <c r="L8" s="1" t="s">
        <v>50</v>
      </c>
      <c r="M8" s="1" t="s">
        <v>51</v>
      </c>
      <c r="N8" s="1" t="s">
        <v>52</v>
      </c>
      <c r="O8" s="1" t="s">
        <v>71</v>
      </c>
      <c r="P8" s="1" t="s">
        <v>72</v>
      </c>
      <c r="Q8" s="9" t="s">
        <v>55</v>
      </c>
      <c r="R8" s="1" t="s">
        <v>56</v>
      </c>
      <c r="S8" s="9" t="s">
        <v>73</v>
      </c>
      <c r="T8" s="1" t="s">
        <v>48</v>
      </c>
      <c r="U8" s="9" t="s">
        <v>48</v>
      </c>
      <c r="V8" s="9">
        <v>10000</v>
      </c>
      <c r="W8" s="9">
        <v>10000</v>
      </c>
      <c r="X8" s="9">
        <v>1000</v>
      </c>
      <c r="Y8" s="1" t="s">
        <v>58</v>
      </c>
      <c r="Z8" s="1" t="s">
        <v>59</v>
      </c>
      <c r="AA8" s="1" t="s">
        <v>60</v>
      </c>
      <c r="AB8" s="1" t="s">
        <v>61</v>
      </c>
      <c r="AC8" s="1" t="s">
        <v>62</v>
      </c>
    </row>
    <row r="9" spans="1:44" x14ac:dyDescent="0.25">
      <c r="A9" t="s">
        <v>45</v>
      </c>
      <c r="B9" t="s">
        <v>46</v>
      </c>
      <c r="C9" s="1" t="str">
        <f t="shared" si="0"/>
        <v>GECAP - GE Capital</v>
      </c>
      <c r="D9" t="s">
        <v>70</v>
      </c>
      <c r="E9"/>
      <c r="F9" s="1" t="str">
        <f t="shared" si="1"/>
        <v xml:space="preserve">121-122-005 - </v>
      </c>
      <c r="G9" s="1" t="s">
        <v>70</v>
      </c>
      <c r="H9" s="1" t="s">
        <v>63</v>
      </c>
      <c r="I9" s="9" t="s">
        <v>64</v>
      </c>
      <c r="J9" s="1" t="s">
        <v>74</v>
      </c>
      <c r="K9" s="1" t="s">
        <v>48</v>
      </c>
      <c r="L9" s="1" t="s">
        <v>48</v>
      </c>
      <c r="M9" s="1" t="s">
        <v>48</v>
      </c>
      <c r="N9" s="1" t="s">
        <v>48</v>
      </c>
      <c r="O9" s="1" t="s">
        <v>48</v>
      </c>
      <c r="P9" s="1" t="s">
        <v>48</v>
      </c>
      <c r="Q9" s="9" t="s">
        <v>48</v>
      </c>
      <c r="R9" s="1" t="s">
        <v>48</v>
      </c>
      <c r="S9" s="9" t="s">
        <v>48</v>
      </c>
      <c r="T9" s="1" t="s">
        <v>48</v>
      </c>
      <c r="U9" s="9" t="s">
        <v>48</v>
      </c>
      <c r="V9" s="9">
        <v>0</v>
      </c>
      <c r="W9" s="9">
        <v>0</v>
      </c>
      <c r="X9" s="9">
        <v>0</v>
      </c>
      <c r="Y9" s="1" t="s">
        <v>58</v>
      </c>
      <c r="Z9" s="1" t="s">
        <v>59</v>
      </c>
      <c r="AA9" s="1" t="s">
        <v>60</v>
      </c>
      <c r="AB9" s="1" t="s">
        <v>61</v>
      </c>
      <c r="AC9" s="1" t="s">
        <v>62</v>
      </c>
    </row>
    <row r="10" spans="1:44" x14ac:dyDescent="0.25">
      <c r="A10" t="s">
        <v>45</v>
      </c>
      <c r="B10" t="s">
        <v>46</v>
      </c>
      <c r="C10" s="1" t="str">
        <f t="shared" si="0"/>
        <v>GECAP - GE Capital</v>
      </c>
      <c r="D10" t="s">
        <v>70</v>
      </c>
      <c r="E10"/>
      <c r="F10" s="1" t="str">
        <f t="shared" si="1"/>
        <v xml:space="preserve">121-122-005 - </v>
      </c>
      <c r="G10" s="1" t="s">
        <v>70</v>
      </c>
      <c r="H10" s="1" t="s">
        <v>63</v>
      </c>
      <c r="I10" s="9" t="s">
        <v>66</v>
      </c>
      <c r="J10" s="1" t="s">
        <v>67</v>
      </c>
      <c r="K10" s="1" t="s">
        <v>48</v>
      </c>
      <c r="L10" s="1" t="s">
        <v>48</v>
      </c>
      <c r="M10" s="1" t="s">
        <v>48</v>
      </c>
      <c r="N10" s="1" t="s">
        <v>48</v>
      </c>
      <c r="O10" s="1" t="s">
        <v>48</v>
      </c>
      <c r="P10" s="1" t="s">
        <v>48</v>
      </c>
      <c r="Q10" s="9" t="s">
        <v>48</v>
      </c>
      <c r="R10" s="1" t="s">
        <v>48</v>
      </c>
      <c r="S10" s="9" t="s">
        <v>48</v>
      </c>
      <c r="T10" s="1" t="s">
        <v>48</v>
      </c>
      <c r="U10" s="9" t="s">
        <v>48</v>
      </c>
      <c r="V10" s="9">
        <v>0</v>
      </c>
      <c r="W10" s="9">
        <v>0</v>
      </c>
      <c r="X10" s="9">
        <v>0</v>
      </c>
      <c r="Y10" s="1" t="s">
        <v>58</v>
      </c>
      <c r="Z10" s="1" t="s">
        <v>59</v>
      </c>
      <c r="AA10" s="1" t="s">
        <v>60</v>
      </c>
      <c r="AB10" s="1" t="s">
        <v>61</v>
      </c>
      <c r="AC10" s="1" t="s">
        <v>62</v>
      </c>
    </row>
    <row r="11" spans="1:44" x14ac:dyDescent="0.25">
      <c r="A11" t="s">
        <v>45</v>
      </c>
      <c r="B11" t="s">
        <v>46</v>
      </c>
      <c r="C11" s="1" t="str">
        <f t="shared" si="0"/>
        <v>GECAP - GE Capital</v>
      </c>
      <c r="D11" t="s">
        <v>70</v>
      </c>
      <c r="E11"/>
      <c r="F11" s="1" t="str">
        <f t="shared" si="1"/>
        <v xml:space="preserve">121-122-005 - </v>
      </c>
      <c r="G11" s="1" t="s">
        <v>70</v>
      </c>
      <c r="H11" s="1" t="s">
        <v>63</v>
      </c>
      <c r="I11" s="9" t="s">
        <v>64</v>
      </c>
      <c r="J11" s="1" t="s">
        <v>75</v>
      </c>
      <c r="K11" s="1" t="s">
        <v>48</v>
      </c>
      <c r="L11" s="1" t="s">
        <v>48</v>
      </c>
      <c r="M11" s="1" t="s">
        <v>48</v>
      </c>
      <c r="N11" s="1" t="s">
        <v>48</v>
      </c>
      <c r="O11" s="1" t="s">
        <v>48</v>
      </c>
      <c r="P11" s="1" t="s">
        <v>48</v>
      </c>
      <c r="Q11" s="9" t="s">
        <v>48</v>
      </c>
      <c r="R11" s="1" t="s">
        <v>48</v>
      </c>
      <c r="S11" s="9" t="s">
        <v>48</v>
      </c>
      <c r="T11" s="1" t="s">
        <v>48</v>
      </c>
      <c r="U11" s="9" t="s">
        <v>48</v>
      </c>
      <c r="V11" s="9">
        <v>0</v>
      </c>
      <c r="W11" s="9">
        <v>0</v>
      </c>
      <c r="X11" s="9">
        <v>0</v>
      </c>
      <c r="Y11" s="1" t="s">
        <v>58</v>
      </c>
      <c r="Z11" s="1" t="s">
        <v>59</v>
      </c>
      <c r="AA11" s="1" t="s">
        <v>60</v>
      </c>
      <c r="AB11" s="1" t="s">
        <v>61</v>
      </c>
      <c r="AC11" s="1" t="s">
        <v>62</v>
      </c>
    </row>
    <row r="12" spans="1:44" x14ac:dyDescent="0.25">
      <c r="A12" t="s">
        <v>45</v>
      </c>
      <c r="B12" t="s">
        <v>46</v>
      </c>
      <c r="C12" s="1" t="str">
        <f t="shared" si="0"/>
        <v>GECAP - GE Capital</v>
      </c>
      <c r="D12" t="s">
        <v>70</v>
      </c>
      <c r="E12"/>
      <c r="F12" s="1" t="str">
        <f t="shared" si="1"/>
        <v xml:space="preserve">121-122-005 - </v>
      </c>
      <c r="G12" s="1" t="s">
        <v>70</v>
      </c>
      <c r="H12" s="1" t="s">
        <v>63</v>
      </c>
      <c r="I12" s="9" t="s">
        <v>66</v>
      </c>
      <c r="J12" s="1" t="s">
        <v>67</v>
      </c>
      <c r="K12" s="1" t="s">
        <v>48</v>
      </c>
      <c r="L12" s="1" t="s">
        <v>48</v>
      </c>
      <c r="M12" s="1" t="s">
        <v>48</v>
      </c>
      <c r="N12" s="1" t="s">
        <v>48</v>
      </c>
      <c r="O12" s="1" t="s">
        <v>48</v>
      </c>
      <c r="P12" s="1" t="s">
        <v>48</v>
      </c>
      <c r="Q12" s="9" t="s">
        <v>48</v>
      </c>
      <c r="R12" s="1" t="s">
        <v>48</v>
      </c>
      <c r="S12" s="9" t="s">
        <v>48</v>
      </c>
      <c r="T12" s="1" t="s">
        <v>48</v>
      </c>
      <c r="U12" s="9" t="s">
        <v>48</v>
      </c>
      <c r="V12" s="9">
        <v>0</v>
      </c>
      <c r="W12" s="9">
        <v>0</v>
      </c>
      <c r="X12" s="9">
        <v>0</v>
      </c>
      <c r="Y12" s="1" t="s">
        <v>58</v>
      </c>
      <c r="Z12" s="1" t="s">
        <v>59</v>
      </c>
      <c r="AA12" s="1" t="s">
        <v>60</v>
      </c>
      <c r="AB12" s="1" t="s">
        <v>61</v>
      </c>
      <c r="AC12" s="1" t="s">
        <v>62</v>
      </c>
    </row>
    <row r="13" spans="1:44" x14ac:dyDescent="0.25">
      <c r="A13" t="s">
        <v>45</v>
      </c>
      <c r="B13" t="s">
        <v>46</v>
      </c>
      <c r="C13" s="1" t="str">
        <f t="shared" si="0"/>
        <v>GECAP - GE Capital</v>
      </c>
      <c r="D13" t="s">
        <v>70</v>
      </c>
      <c r="E13"/>
      <c r="F13" s="1" t="str">
        <f t="shared" si="1"/>
        <v xml:space="preserve">121-122-005 - </v>
      </c>
      <c r="G13" s="1" t="s">
        <v>70</v>
      </c>
      <c r="H13" s="1" t="s">
        <v>63</v>
      </c>
      <c r="I13" s="9" t="s">
        <v>64</v>
      </c>
      <c r="J13" s="1" t="s">
        <v>76</v>
      </c>
      <c r="K13" s="1" t="s">
        <v>48</v>
      </c>
      <c r="L13" s="1" t="s">
        <v>48</v>
      </c>
      <c r="M13" s="1" t="s">
        <v>48</v>
      </c>
      <c r="N13" s="1" t="s">
        <v>48</v>
      </c>
      <c r="O13" s="1" t="s">
        <v>48</v>
      </c>
      <c r="P13" s="1" t="s">
        <v>48</v>
      </c>
      <c r="Q13" s="9" t="s">
        <v>48</v>
      </c>
      <c r="R13" s="1" t="s">
        <v>48</v>
      </c>
      <c r="S13" s="9" t="s">
        <v>48</v>
      </c>
      <c r="T13" s="1" t="s">
        <v>48</v>
      </c>
      <c r="U13" s="9" t="s">
        <v>48</v>
      </c>
      <c r="V13" s="9">
        <v>0</v>
      </c>
      <c r="W13" s="9">
        <v>0</v>
      </c>
      <c r="X13" s="9">
        <v>0</v>
      </c>
      <c r="Y13" s="1" t="s">
        <v>58</v>
      </c>
      <c r="Z13" s="1" t="s">
        <v>59</v>
      </c>
      <c r="AA13" s="1" t="s">
        <v>60</v>
      </c>
      <c r="AB13" s="1" t="s">
        <v>61</v>
      </c>
      <c r="AC13" s="1" t="s">
        <v>62</v>
      </c>
    </row>
    <row r="14" spans="1:44" x14ac:dyDescent="0.25">
      <c r="A14" t="s">
        <v>45</v>
      </c>
      <c r="B14" t="s">
        <v>46</v>
      </c>
      <c r="C14" s="1" t="str">
        <f t="shared" si="0"/>
        <v>GECAP - GE Capital</v>
      </c>
      <c r="D14" t="s">
        <v>70</v>
      </c>
      <c r="E14"/>
      <c r="F14" s="1" t="str">
        <f t="shared" si="1"/>
        <v xml:space="preserve">121-122-005 - </v>
      </c>
      <c r="G14" s="1" t="s">
        <v>70</v>
      </c>
      <c r="H14" s="1" t="s">
        <v>63</v>
      </c>
      <c r="I14" s="9" t="s">
        <v>66</v>
      </c>
      <c r="J14" s="1" t="s">
        <v>67</v>
      </c>
      <c r="K14" s="1" t="s">
        <v>48</v>
      </c>
      <c r="L14" s="1" t="s">
        <v>48</v>
      </c>
      <c r="M14" s="1" t="s">
        <v>48</v>
      </c>
      <c r="N14" s="1" t="s">
        <v>48</v>
      </c>
      <c r="O14" s="1" t="s">
        <v>48</v>
      </c>
      <c r="P14" s="1" t="s">
        <v>48</v>
      </c>
      <c r="Q14" s="9" t="s">
        <v>48</v>
      </c>
      <c r="R14" s="1" t="s">
        <v>48</v>
      </c>
      <c r="S14" s="9" t="s">
        <v>48</v>
      </c>
      <c r="T14" s="1" t="s">
        <v>48</v>
      </c>
      <c r="U14" s="9" t="s">
        <v>48</v>
      </c>
      <c r="V14" s="9">
        <v>0</v>
      </c>
      <c r="W14" s="9">
        <v>0</v>
      </c>
      <c r="X14" s="9">
        <v>0</v>
      </c>
      <c r="Y14" s="1" t="s">
        <v>58</v>
      </c>
      <c r="Z14" s="1" t="s">
        <v>59</v>
      </c>
      <c r="AA14" s="1" t="s">
        <v>60</v>
      </c>
      <c r="AB14" s="1" t="s">
        <v>61</v>
      </c>
      <c r="AC14" s="1" t="s">
        <v>62</v>
      </c>
    </row>
    <row r="15" spans="1:44" x14ac:dyDescent="0.25">
      <c r="A15" t="s">
        <v>45</v>
      </c>
      <c r="B15" t="s">
        <v>46</v>
      </c>
      <c r="C15" s="1" t="str">
        <f t="shared" si="0"/>
        <v>GECAP - GE Capital</v>
      </c>
      <c r="D15" t="s">
        <v>77</v>
      </c>
      <c r="E15"/>
      <c r="F15" s="1" t="str">
        <f t="shared" si="1"/>
        <v xml:space="preserve">121-122-005/A - </v>
      </c>
      <c r="G15" s="1" t="s">
        <v>77</v>
      </c>
      <c r="H15" s="1" t="s">
        <v>48</v>
      </c>
      <c r="I15" s="9" t="s">
        <v>48</v>
      </c>
      <c r="J15" s="1" t="s">
        <v>48</v>
      </c>
      <c r="K15" s="1" t="s">
        <v>49</v>
      </c>
      <c r="L15" s="1" t="s">
        <v>50</v>
      </c>
      <c r="M15" s="1" t="s">
        <v>51</v>
      </c>
      <c r="N15" s="1" t="s">
        <v>52</v>
      </c>
      <c r="O15" s="1" t="s">
        <v>78</v>
      </c>
      <c r="P15" s="1" t="s">
        <v>72</v>
      </c>
      <c r="Q15" s="9" t="s">
        <v>55</v>
      </c>
      <c r="R15" s="1" t="s">
        <v>56</v>
      </c>
      <c r="S15" s="9" t="s">
        <v>73</v>
      </c>
      <c r="T15" s="1" t="s">
        <v>48</v>
      </c>
      <c r="U15" s="9" t="s">
        <v>48</v>
      </c>
      <c r="V15" s="9">
        <v>10000</v>
      </c>
      <c r="W15" s="9">
        <v>9816.6</v>
      </c>
      <c r="X15" s="9">
        <v>1000</v>
      </c>
      <c r="Y15" s="1" t="s">
        <v>58</v>
      </c>
      <c r="Z15" s="1" t="s">
        <v>59</v>
      </c>
      <c r="AA15" s="1" t="s">
        <v>60</v>
      </c>
      <c r="AB15" s="1" t="s">
        <v>61</v>
      </c>
      <c r="AC15" s="1" t="s">
        <v>62</v>
      </c>
    </row>
    <row r="16" spans="1:44" x14ac:dyDescent="0.25">
      <c r="A16" t="s">
        <v>45</v>
      </c>
      <c r="B16" t="s">
        <v>46</v>
      </c>
      <c r="C16" s="1" t="str">
        <f t="shared" si="0"/>
        <v>GECAP - GE Capital</v>
      </c>
      <c r="D16" t="s">
        <v>77</v>
      </c>
      <c r="E16"/>
      <c r="F16" s="1" t="str">
        <f t="shared" si="1"/>
        <v xml:space="preserve">121-122-005/A - </v>
      </c>
      <c r="G16" s="1" t="s">
        <v>77</v>
      </c>
      <c r="H16" s="1" t="s">
        <v>63</v>
      </c>
      <c r="I16" s="9" t="s">
        <v>64</v>
      </c>
      <c r="J16" s="1" t="s">
        <v>79</v>
      </c>
      <c r="K16" s="1" t="s">
        <v>48</v>
      </c>
      <c r="L16" s="1" t="s">
        <v>48</v>
      </c>
      <c r="M16" s="1" t="s">
        <v>48</v>
      </c>
      <c r="N16" s="1" t="s">
        <v>48</v>
      </c>
      <c r="O16" s="1" t="s">
        <v>48</v>
      </c>
      <c r="P16" s="1" t="s">
        <v>48</v>
      </c>
      <c r="Q16" s="9" t="s">
        <v>48</v>
      </c>
      <c r="R16" s="1" t="s">
        <v>48</v>
      </c>
      <c r="S16" s="9" t="s">
        <v>48</v>
      </c>
      <c r="T16" s="1" t="s">
        <v>48</v>
      </c>
      <c r="U16" s="9" t="s">
        <v>48</v>
      </c>
      <c r="V16" s="9">
        <v>0</v>
      </c>
      <c r="W16" s="9">
        <v>0</v>
      </c>
      <c r="X16" s="9">
        <v>0</v>
      </c>
      <c r="Y16" s="1" t="s">
        <v>58</v>
      </c>
      <c r="Z16" s="1" t="s">
        <v>59</v>
      </c>
      <c r="AA16" s="1" t="s">
        <v>60</v>
      </c>
      <c r="AB16" s="1" t="s">
        <v>61</v>
      </c>
      <c r="AC16" s="1" t="s">
        <v>62</v>
      </c>
    </row>
    <row r="17" spans="1:29" x14ac:dyDescent="0.25">
      <c r="A17" t="s">
        <v>45</v>
      </c>
      <c r="B17" t="s">
        <v>46</v>
      </c>
      <c r="C17" s="1" t="str">
        <f t="shared" si="0"/>
        <v>GECAP - GE Capital</v>
      </c>
      <c r="D17" t="s">
        <v>77</v>
      </c>
      <c r="E17"/>
      <c r="F17" s="1" t="str">
        <f t="shared" si="1"/>
        <v xml:space="preserve">121-122-005/A - </v>
      </c>
      <c r="G17" s="1" t="s">
        <v>77</v>
      </c>
      <c r="H17" s="1" t="s">
        <v>63</v>
      </c>
      <c r="I17" s="9" t="s">
        <v>66</v>
      </c>
      <c r="J17" s="1" t="s">
        <v>67</v>
      </c>
      <c r="K17" s="1" t="s">
        <v>48</v>
      </c>
      <c r="L17" s="1" t="s">
        <v>48</v>
      </c>
      <c r="M17" s="1" t="s">
        <v>48</v>
      </c>
      <c r="N17" s="1" t="s">
        <v>48</v>
      </c>
      <c r="O17" s="1" t="s">
        <v>48</v>
      </c>
      <c r="P17" s="1" t="s">
        <v>48</v>
      </c>
      <c r="Q17" s="9" t="s">
        <v>48</v>
      </c>
      <c r="R17" s="1" t="s">
        <v>48</v>
      </c>
      <c r="S17" s="9" t="s">
        <v>48</v>
      </c>
      <c r="T17" s="1" t="s">
        <v>48</v>
      </c>
      <c r="U17" s="9" t="s">
        <v>48</v>
      </c>
      <c r="V17" s="9">
        <v>0</v>
      </c>
      <c r="W17" s="9">
        <v>0</v>
      </c>
      <c r="X17" s="9">
        <v>0</v>
      </c>
      <c r="Y17" s="1" t="s">
        <v>58</v>
      </c>
      <c r="Z17" s="1" t="s">
        <v>59</v>
      </c>
      <c r="AA17" s="1" t="s">
        <v>60</v>
      </c>
      <c r="AB17" s="1" t="s">
        <v>61</v>
      </c>
      <c r="AC17" s="1" t="s">
        <v>62</v>
      </c>
    </row>
    <row r="18" spans="1:29" x14ac:dyDescent="0.25">
      <c r="A18" t="s">
        <v>45</v>
      </c>
      <c r="B18" t="s">
        <v>46</v>
      </c>
      <c r="C18" s="1" t="str">
        <f t="shared" si="0"/>
        <v>GECAP - GE Capital</v>
      </c>
      <c r="D18" t="s">
        <v>77</v>
      </c>
      <c r="E18"/>
      <c r="F18" s="1" t="str">
        <f t="shared" si="1"/>
        <v xml:space="preserve">121-122-005/A - </v>
      </c>
      <c r="G18" s="1" t="s">
        <v>77</v>
      </c>
      <c r="H18" s="1" t="s">
        <v>63</v>
      </c>
      <c r="I18" s="9" t="s">
        <v>64</v>
      </c>
      <c r="J18" s="1" t="s">
        <v>80</v>
      </c>
      <c r="K18" s="1" t="s">
        <v>48</v>
      </c>
      <c r="L18" s="1" t="s">
        <v>48</v>
      </c>
      <c r="M18" s="1" t="s">
        <v>48</v>
      </c>
      <c r="N18" s="1" t="s">
        <v>48</v>
      </c>
      <c r="O18" s="1" t="s">
        <v>48</v>
      </c>
      <c r="P18" s="1" t="s">
        <v>48</v>
      </c>
      <c r="Q18" s="9" t="s">
        <v>48</v>
      </c>
      <c r="R18" s="1" t="s">
        <v>48</v>
      </c>
      <c r="S18" s="9" t="s">
        <v>48</v>
      </c>
      <c r="T18" s="1" t="s">
        <v>48</v>
      </c>
      <c r="U18" s="9" t="s">
        <v>48</v>
      </c>
      <c r="V18" s="9">
        <v>0</v>
      </c>
      <c r="W18" s="9">
        <v>0</v>
      </c>
      <c r="X18" s="9">
        <v>0</v>
      </c>
      <c r="Y18" s="1" t="s">
        <v>58</v>
      </c>
      <c r="Z18" s="1" t="s">
        <v>59</v>
      </c>
      <c r="AA18" s="1" t="s">
        <v>60</v>
      </c>
      <c r="AB18" s="1" t="s">
        <v>61</v>
      </c>
      <c r="AC18" s="1" t="s">
        <v>62</v>
      </c>
    </row>
    <row r="19" spans="1:29" x14ac:dyDescent="0.25">
      <c r="A19" t="s">
        <v>45</v>
      </c>
      <c r="B19" t="s">
        <v>46</v>
      </c>
      <c r="C19" s="1" t="str">
        <f t="shared" si="0"/>
        <v>GECAP - GE Capital</v>
      </c>
      <c r="D19" t="s">
        <v>77</v>
      </c>
      <c r="E19"/>
      <c r="F19" s="1" t="str">
        <f t="shared" si="1"/>
        <v xml:space="preserve">121-122-005/A - </v>
      </c>
      <c r="G19" s="1" t="s">
        <v>77</v>
      </c>
      <c r="H19" s="1" t="s">
        <v>63</v>
      </c>
      <c r="I19" s="9" t="s">
        <v>66</v>
      </c>
      <c r="J19" s="1" t="s">
        <v>67</v>
      </c>
      <c r="K19" s="1" t="s">
        <v>48</v>
      </c>
      <c r="L19" s="1" t="s">
        <v>48</v>
      </c>
      <c r="M19" s="1" t="s">
        <v>48</v>
      </c>
      <c r="N19" s="1" t="s">
        <v>48</v>
      </c>
      <c r="O19" s="1" t="s">
        <v>48</v>
      </c>
      <c r="P19" s="1" t="s">
        <v>48</v>
      </c>
      <c r="Q19" s="9" t="s">
        <v>48</v>
      </c>
      <c r="R19" s="1" t="s">
        <v>48</v>
      </c>
      <c r="S19" s="9" t="s">
        <v>48</v>
      </c>
      <c r="T19" s="1" t="s">
        <v>48</v>
      </c>
      <c r="U19" s="9" t="s">
        <v>48</v>
      </c>
      <c r="V19" s="9">
        <v>0</v>
      </c>
      <c r="W19" s="9">
        <v>0</v>
      </c>
      <c r="X19" s="9">
        <v>0</v>
      </c>
      <c r="Y19" s="1" t="s">
        <v>58</v>
      </c>
      <c r="Z19" s="1" t="s">
        <v>59</v>
      </c>
      <c r="AA19" s="1" t="s">
        <v>60</v>
      </c>
      <c r="AB19" s="1" t="s">
        <v>61</v>
      </c>
      <c r="AC19" s="1" t="s">
        <v>62</v>
      </c>
    </row>
    <row r="20" spans="1:29" x14ac:dyDescent="0.25">
      <c r="A20" t="s">
        <v>45</v>
      </c>
      <c r="B20" t="s">
        <v>46</v>
      </c>
      <c r="C20" s="1" t="str">
        <f t="shared" si="0"/>
        <v>GECAP - GE Capital</v>
      </c>
      <c r="D20" t="s">
        <v>81</v>
      </c>
      <c r="E20"/>
      <c r="F20" s="1" t="str">
        <f t="shared" si="1"/>
        <v xml:space="preserve">121-122-005/B - </v>
      </c>
      <c r="G20" s="1" t="s">
        <v>81</v>
      </c>
      <c r="H20" s="1" t="s">
        <v>48</v>
      </c>
      <c r="I20" s="9" t="s">
        <v>48</v>
      </c>
      <c r="J20" s="1" t="s">
        <v>48</v>
      </c>
      <c r="K20" s="1" t="s">
        <v>49</v>
      </c>
      <c r="L20" s="1" t="s">
        <v>50</v>
      </c>
      <c r="M20" s="1" t="s">
        <v>51</v>
      </c>
      <c r="N20" s="1" t="s">
        <v>52</v>
      </c>
      <c r="O20" s="1" t="s">
        <v>82</v>
      </c>
      <c r="P20" s="1" t="s">
        <v>72</v>
      </c>
      <c r="Q20" s="9" t="s">
        <v>55</v>
      </c>
      <c r="R20" s="1" t="s">
        <v>56</v>
      </c>
      <c r="S20" s="9" t="s">
        <v>73</v>
      </c>
      <c r="T20" s="1" t="s">
        <v>48</v>
      </c>
      <c r="U20" s="9" t="s">
        <v>48</v>
      </c>
      <c r="V20" s="9">
        <v>10000</v>
      </c>
      <c r="W20" s="9">
        <v>9633.0300000000007</v>
      </c>
      <c r="X20" s="9">
        <v>1000</v>
      </c>
      <c r="Y20" s="1" t="s">
        <v>58</v>
      </c>
      <c r="Z20" s="1" t="s">
        <v>59</v>
      </c>
      <c r="AA20" s="1" t="s">
        <v>60</v>
      </c>
      <c r="AB20" s="1" t="s">
        <v>61</v>
      </c>
      <c r="AC20" s="1" t="s">
        <v>62</v>
      </c>
    </row>
    <row r="21" spans="1:29" x14ac:dyDescent="0.25">
      <c r="A21" t="s">
        <v>45</v>
      </c>
      <c r="B21" t="s">
        <v>46</v>
      </c>
      <c r="C21" s="1" t="str">
        <f t="shared" si="0"/>
        <v>GECAP - GE Capital</v>
      </c>
      <c r="D21" t="s">
        <v>81</v>
      </c>
      <c r="E21"/>
      <c r="F21" s="1" t="str">
        <f t="shared" si="1"/>
        <v xml:space="preserve">121-122-005/B - </v>
      </c>
      <c r="G21" s="1" t="s">
        <v>81</v>
      </c>
      <c r="H21" s="1" t="s">
        <v>63</v>
      </c>
      <c r="I21" s="9" t="s">
        <v>64</v>
      </c>
      <c r="J21" s="1" t="s">
        <v>83</v>
      </c>
      <c r="K21" s="1" t="s">
        <v>48</v>
      </c>
      <c r="L21" s="1" t="s">
        <v>48</v>
      </c>
      <c r="M21" s="1" t="s">
        <v>48</v>
      </c>
      <c r="N21" s="1" t="s">
        <v>48</v>
      </c>
      <c r="O21" s="1" t="s">
        <v>48</v>
      </c>
      <c r="P21" s="1" t="s">
        <v>48</v>
      </c>
      <c r="Q21" s="9" t="s">
        <v>48</v>
      </c>
      <c r="R21" s="1" t="s">
        <v>48</v>
      </c>
      <c r="S21" s="9" t="s">
        <v>48</v>
      </c>
      <c r="T21" s="1" t="s">
        <v>48</v>
      </c>
      <c r="U21" s="9" t="s">
        <v>48</v>
      </c>
      <c r="V21" s="9">
        <v>0</v>
      </c>
      <c r="W21" s="9">
        <v>0</v>
      </c>
      <c r="X21" s="9">
        <v>0</v>
      </c>
      <c r="Y21" s="1" t="s">
        <v>58</v>
      </c>
      <c r="Z21" s="1" t="s">
        <v>59</v>
      </c>
      <c r="AA21" s="1" t="s">
        <v>60</v>
      </c>
      <c r="AB21" s="1" t="s">
        <v>61</v>
      </c>
      <c r="AC21" s="1" t="s">
        <v>62</v>
      </c>
    </row>
    <row r="22" spans="1:29" x14ac:dyDescent="0.25">
      <c r="A22" t="s">
        <v>45</v>
      </c>
      <c r="B22" t="s">
        <v>46</v>
      </c>
      <c r="C22" s="1" t="str">
        <f t="shared" si="0"/>
        <v>GECAP - GE Capital</v>
      </c>
      <c r="D22" t="s">
        <v>84</v>
      </c>
      <c r="E22"/>
      <c r="F22" s="1" t="str">
        <f t="shared" si="1"/>
        <v xml:space="preserve">121-122-A1 - </v>
      </c>
      <c r="G22" s="1" t="s">
        <v>84</v>
      </c>
      <c r="H22" s="1" t="s">
        <v>48</v>
      </c>
      <c r="I22" s="9" t="s">
        <v>48</v>
      </c>
      <c r="J22" s="1" t="s">
        <v>48</v>
      </c>
      <c r="K22" s="1" t="s">
        <v>49</v>
      </c>
      <c r="L22" s="1" t="s">
        <v>50</v>
      </c>
      <c r="M22" s="1" t="s">
        <v>51</v>
      </c>
      <c r="N22" s="1" t="s">
        <v>52</v>
      </c>
      <c r="O22" s="1" t="s">
        <v>85</v>
      </c>
      <c r="P22" s="1" t="s">
        <v>86</v>
      </c>
      <c r="Q22" s="9" t="s">
        <v>87</v>
      </c>
      <c r="R22" s="1" t="s">
        <v>56</v>
      </c>
      <c r="S22" s="9" t="s">
        <v>88</v>
      </c>
      <c r="T22" s="1" t="s">
        <v>48</v>
      </c>
      <c r="U22" s="9" t="s">
        <v>48</v>
      </c>
      <c r="V22" s="9">
        <v>30000</v>
      </c>
      <c r="W22" s="9">
        <v>30000</v>
      </c>
      <c r="X22" s="9">
        <v>3376.2</v>
      </c>
      <c r="Y22" s="1" t="s">
        <v>58</v>
      </c>
      <c r="Z22" s="1" t="s">
        <v>59</v>
      </c>
      <c r="AA22" s="1" t="s">
        <v>60</v>
      </c>
      <c r="AB22" s="1" t="s">
        <v>61</v>
      </c>
      <c r="AC22" s="1" t="s">
        <v>62</v>
      </c>
    </row>
    <row r="23" spans="1:29" x14ac:dyDescent="0.25">
      <c r="A23" t="s">
        <v>45</v>
      </c>
      <c r="B23" t="s">
        <v>46</v>
      </c>
      <c r="C23" s="1" t="str">
        <f t="shared" si="0"/>
        <v>GECAP - GE Capital</v>
      </c>
      <c r="D23" t="s">
        <v>84</v>
      </c>
      <c r="E23"/>
      <c r="F23" s="1" t="str">
        <f t="shared" si="1"/>
        <v xml:space="preserve">121-122-A1 - </v>
      </c>
      <c r="G23" s="1" t="s">
        <v>84</v>
      </c>
      <c r="H23" s="1" t="s">
        <v>63</v>
      </c>
      <c r="I23" s="9" t="s">
        <v>64</v>
      </c>
      <c r="J23" s="1" t="s">
        <v>89</v>
      </c>
      <c r="K23" s="1" t="s">
        <v>48</v>
      </c>
      <c r="L23" s="1" t="s">
        <v>48</v>
      </c>
      <c r="M23" s="1" t="s">
        <v>48</v>
      </c>
      <c r="N23" s="1" t="s">
        <v>48</v>
      </c>
      <c r="O23" s="1" t="s">
        <v>48</v>
      </c>
      <c r="P23" s="1" t="s">
        <v>48</v>
      </c>
      <c r="Q23" s="9" t="s">
        <v>48</v>
      </c>
      <c r="R23" s="1" t="s">
        <v>48</v>
      </c>
      <c r="S23" s="9" t="s">
        <v>48</v>
      </c>
      <c r="T23" s="1" t="s">
        <v>48</v>
      </c>
      <c r="U23" s="9" t="s">
        <v>48</v>
      </c>
      <c r="V23" s="9">
        <v>0</v>
      </c>
      <c r="W23" s="9">
        <v>0</v>
      </c>
      <c r="X23" s="9">
        <v>0</v>
      </c>
      <c r="Y23" s="1" t="s">
        <v>58</v>
      </c>
      <c r="Z23" s="1" t="s">
        <v>59</v>
      </c>
      <c r="AA23" s="1" t="s">
        <v>60</v>
      </c>
      <c r="AB23" s="1" t="s">
        <v>61</v>
      </c>
      <c r="AC23" s="1" t="s">
        <v>62</v>
      </c>
    </row>
    <row r="24" spans="1:29" x14ac:dyDescent="0.25">
      <c r="A24" t="s">
        <v>45</v>
      </c>
      <c r="B24" t="s">
        <v>46</v>
      </c>
      <c r="C24" s="1" t="str">
        <f t="shared" si="0"/>
        <v>GECAP - GE Capital</v>
      </c>
      <c r="D24" t="s">
        <v>84</v>
      </c>
      <c r="E24"/>
      <c r="F24" s="1" t="str">
        <f t="shared" si="1"/>
        <v xml:space="preserve">121-122-A1 - </v>
      </c>
      <c r="G24" s="1" t="s">
        <v>84</v>
      </c>
      <c r="H24" s="1" t="s">
        <v>63</v>
      </c>
      <c r="I24" s="9" t="s">
        <v>66</v>
      </c>
      <c r="J24" s="1" t="s">
        <v>67</v>
      </c>
      <c r="K24" s="1" t="s">
        <v>48</v>
      </c>
      <c r="L24" s="1" t="s">
        <v>48</v>
      </c>
      <c r="M24" s="1" t="s">
        <v>48</v>
      </c>
      <c r="N24" s="1" t="s">
        <v>48</v>
      </c>
      <c r="O24" s="1" t="s">
        <v>48</v>
      </c>
      <c r="P24" s="1" t="s">
        <v>48</v>
      </c>
      <c r="Q24" s="9" t="s">
        <v>48</v>
      </c>
      <c r="R24" s="1" t="s">
        <v>48</v>
      </c>
      <c r="S24" s="9" t="s">
        <v>48</v>
      </c>
      <c r="T24" s="1" t="s">
        <v>48</v>
      </c>
      <c r="U24" s="9" t="s">
        <v>48</v>
      </c>
      <c r="V24" s="9">
        <v>0</v>
      </c>
      <c r="W24" s="9">
        <v>0</v>
      </c>
      <c r="X24" s="9">
        <v>0</v>
      </c>
      <c r="Y24" s="1" t="s">
        <v>58</v>
      </c>
      <c r="Z24" s="1" t="s">
        <v>59</v>
      </c>
      <c r="AA24" s="1" t="s">
        <v>60</v>
      </c>
      <c r="AB24" s="1" t="s">
        <v>61</v>
      </c>
      <c r="AC24" s="1" t="s">
        <v>62</v>
      </c>
    </row>
    <row r="25" spans="1:29" x14ac:dyDescent="0.25">
      <c r="A25" t="s">
        <v>45</v>
      </c>
      <c r="B25" t="s">
        <v>46</v>
      </c>
      <c r="C25" s="1" t="str">
        <f t="shared" si="0"/>
        <v>GECAP - GE Capital</v>
      </c>
      <c r="D25" t="s">
        <v>84</v>
      </c>
      <c r="E25"/>
      <c r="F25" s="1" t="str">
        <f t="shared" si="1"/>
        <v xml:space="preserve">121-122-A1 - </v>
      </c>
      <c r="G25" s="1" t="s">
        <v>84</v>
      </c>
      <c r="H25" s="1" t="s">
        <v>63</v>
      </c>
      <c r="I25" s="9" t="s">
        <v>64</v>
      </c>
      <c r="J25" s="1" t="s">
        <v>90</v>
      </c>
      <c r="K25" s="1" t="s">
        <v>48</v>
      </c>
      <c r="L25" s="1" t="s">
        <v>48</v>
      </c>
      <c r="M25" s="1" t="s">
        <v>48</v>
      </c>
      <c r="N25" s="1" t="s">
        <v>48</v>
      </c>
      <c r="O25" s="1" t="s">
        <v>48</v>
      </c>
      <c r="P25" s="1" t="s">
        <v>48</v>
      </c>
      <c r="Q25" s="9" t="s">
        <v>48</v>
      </c>
      <c r="R25" s="1" t="s">
        <v>48</v>
      </c>
      <c r="S25" s="9" t="s">
        <v>48</v>
      </c>
      <c r="T25" s="1" t="s">
        <v>48</v>
      </c>
      <c r="U25" s="9" t="s">
        <v>48</v>
      </c>
      <c r="V25" s="9">
        <v>0</v>
      </c>
      <c r="W25" s="9">
        <v>0</v>
      </c>
      <c r="X25" s="9">
        <v>0</v>
      </c>
      <c r="Y25" s="1" t="s">
        <v>58</v>
      </c>
      <c r="Z25" s="1" t="s">
        <v>59</v>
      </c>
      <c r="AA25" s="1" t="s">
        <v>60</v>
      </c>
      <c r="AB25" s="1" t="s">
        <v>61</v>
      </c>
      <c r="AC25" s="1" t="s">
        <v>62</v>
      </c>
    </row>
    <row r="26" spans="1:29" x14ac:dyDescent="0.25">
      <c r="A26" t="s">
        <v>45</v>
      </c>
      <c r="B26" t="s">
        <v>46</v>
      </c>
      <c r="C26" s="1" t="str">
        <f t="shared" si="0"/>
        <v>GECAP - GE Capital</v>
      </c>
      <c r="D26" t="s">
        <v>84</v>
      </c>
      <c r="E26"/>
      <c r="F26" s="1" t="str">
        <f t="shared" si="1"/>
        <v xml:space="preserve">121-122-A1 - </v>
      </c>
      <c r="G26" s="1" t="s">
        <v>84</v>
      </c>
      <c r="H26" s="1" t="s">
        <v>63</v>
      </c>
      <c r="I26" s="9" t="s">
        <v>66</v>
      </c>
      <c r="J26" s="1" t="s">
        <v>67</v>
      </c>
      <c r="K26" s="1" t="s">
        <v>48</v>
      </c>
      <c r="L26" s="1" t="s">
        <v>48</v>
      </c>
      <c r="M26" s="1" t="s">
        <v>48</v>
      </c>
      <c r="N26" s="1" t="s">
        <v>48</v>
      </c>
      <c r="O26" s="1" t="s">
        <v>48</v>
      </c>
      <c r="P26" s="1" t="s">
        <v>48</v>
      </c>
      <c r="Q26" s="9" t="s">
        <v>48</v>
      </c>
      <c r="R26" s="1" t="s">
        <v>48</v>
      </c>
      <c r="S26" s="9" t="s">
        <v>48</v>
      </c>
      <c r="T26" s="1" t="s">
        <v>48</v>
      </c>
      <c r="U26" s="9" t="s">
        <v>48</v>
      </c>
      <c r="V26" s="9">
        <v>0</v>
      </c>
      <c r="W26" s="9">
        <v>0</v>
      </c>
      <c r="X26" s="9">
        <v>0</v>
      </c>
      <c r="Y26" s="1" t="s">
        <v>58</v>
      </c>
      <c r="Z26" s="1" t="s">
        <v>59</v>
      </c>
      <c r="AA26" s="1" t="s">
        <v>60</v>
      </c>
      <c r="AB26" s="1" t="s">
        <v>61</v>
      </c>
      <c r="AC26" s="1" t="s">
        <v>62</v>
      </c>
    </row>
    <row r="27" spans="1:29" x14ac:dyDescent="0.25">
      <c r="A27" t="s">
        <v>45</v>
      </c>
      <c r="B27" t="s">
        <v>46</v>
      </c>
      <c r="C27" s="1" t="str">
        <f t="shared" si="0"/>
        <v>GECAP - GE Capital</v>
      </c>
      <c r="D27" t="s">
        <v>91</v>
      </c>
      <c r="E27"/>
      <c r="F27" s="1" t="str">
        <f t="shared" si="1"/>
        <v xml:space="preserve">121-122-A1/B - </v>
      </c>
      <c r="G27" s="1" t="s">
        <v>91</v>
      </c>
      <c r="H27" s="1" t="s">
        <v>48</v>
      </c>
      <c r="I27" s="9" t="s">
        <v>48</v>
      </c>
      <c r="J27" s="1" t="s">
        <v>48</v>
      </c>
      <c r="K27" s="1" t="s">
        <v>49</v>
      </c>
      <c r="L27" s="1" t="s">
        <v>50</v>
      </c>
      <c r="M27" s="1" t="s">
        <v>51</v>
      </c>
      <c r="N27" s="1" t="s">
        <v>52</v>
      </c>
      <c r="O27" s="1" t="s">
        <v>92</v>
      </c>
      <c r="P27" s="1" t="s">
        <v>86</v>
      </c>
      <c r="Q27" s="9" t="s">
        <v>87</v>
      </c>
      <c r="R27" s="1" t="s">
        <v>56</v>
      </c>
      <c r="S27" s="9" t="s">
        <v>88</v>
      </c>
      <c r="T27" s="1" t="s">
        <v>48</v>
      </c>
      <c r="U27" s="9" t="s">
        <v>48</v>
      </c>
      <c r="V27" s="9">
        <v>20000</v>
      </c>
      <c r="W27" s="9">
        <v>19029.240000000002</v>
      </c>
      <c r="X27" s="9">
        <v>2250.8000000000002</v>
      </c>
      <c r="Y27" s="1" t="s">
        <v>58</v>
      </c>
      <c r="Z27" s="1" t="s">
        <v>59</v>
      </c>
      <c r="AA27" s="1" t="s">
        <v>60</v>
      </c>
      <c r="AB27" s="1" t="s">
        <v>61</v>
      </c>
      <c r="AC27" s="1" t="s">
        <v>62</v>
      </c>
    </row>
    <row r="28" spans="1:29" x14ac:dyDescent="0.25">
      <c r="A28" t="s">
        <v>45</v>
      </c>
      <c r="B28" t="s">
        <v>46</v>
      </c>
      <c r="C28" s="1" t="str">
        <f t="shared" si="0"/>
        <v>GECAP - GE Capital</v>
      </c>
      <c r="D28" t="s">
        <v>93</v>
      </c>
      <c r="E28"/>
      <c r="F28" s="1" t="str">
        <f t="shared" si="1"/>
        <v xml:space="preserve">121-122-A2 - </v>
      </c>
      <c r="G28" s="1" t="s">
        <v>93</v>
      </c>
      <c r="H28" s="1" t="s">
        <v>48</v>
      </c>
      <c r="I28" s="9" t="s">
        <v>48</v>
      </c>
      <c r="J28" s="1" t="s">
        <v>48</v>
      </c>
      <c r="K28" s="1" t="s">
        <v>49</v>
      </c>
      <c r="L28" s="1" t="s">
        <v>50</v>
      </c>
      <c r="M28" s="1" t="s">
        <v>51</v>
      </c>
      <c r="N28" s="1" t="s">
        <v>52</v>
      </c>
      <c r="O28" s="1" t="s">
        <v>94</v>
      </c>
      <c r="P28" s="1" t="s">
        <v>95</v>
      </c>
      <c r="Q28" s="9" t="s">
        <v>96</v>
      </c>
      <c r="R28" s="1" t="s">
        <v>56</v>
      </c>
      <c r="S28" s="9" t="s">
        <v>97</v>
      </c>
      <c r="T28" s="1" t="s">
        <v>48</v>
      </c>
      <c r="U28" s="9" t="s">
        <v>48</v>
      </c>
      <c r="V28" s="9">
        <v>130000</v>
      </c>
      <c r="W28" s="9">
        <v>130000</v>
      </c>
      <c r="X28" s="9">
        <v>43329</v>
      </c>
      <c r="Y28" s="1" t="s">
        <v>58</v>
      </c>
      <c r="Z28" s="1" t="s">
        <v>59</v>
      </c>
      <c r="AA28" s="1" t="s">
        <v>60</v>
      </c>
      <c r="AB28" s="1" t="s">
        <v>61</v>
      </c>
      <c r="AC28" s="1" t="s">
        <v>62</v>
      </c>
    </row>
    <row r="29" spans="1:29" x14ac:dyDescent="0.25">
      <c r="A29" t="s">
        <v>45</v>
      </c>
      <c r="B29" t="s">
        <v>46</v>
      </c>
      <c r="C29" s="1" t="str">
        <f t="shared" si="0"/>
        <v>GECAP - GE Capital</v>
      </c>
      <c r="D29" t="s">
        <v>93</v>
      </c>
      <c r="E29"/>
      <c r="F29" s="1" t="str">
        <f t="shared" si="1"/>
        <v xml:space="preserve">121-122-A2 - </v>
      </c>
      <c r="G29" s="1" t="s">
        <v>93</v>
      </c>
      <c r="H29" s="1" t="s">
        <v>63</v>
      </c>
      <c r="I29" s="9" t="s">
        <v>64</v>
      </c>
      <c r="J29" s="1" t="s">
        <v>98</v>
      </c>
      <c r="K29" s="1" t="s">
        <v>48</v>
      </c>
      <c r="L29" s="1" t="s">
        <v>48</v>
      </c>
      <c r="M29" s="1" t="s">
        <v>48</v>
      </c>
      <c r="N29" s="1" t="s">
        <v>48</v>
      </c>
      <c r="O29" s="1" t="s">
        <v>48</v>
      </c>
      <c r="P29" s="1" t="s">
        <v>48</v>
      </c>
      <c r="Q29" s="9" t="s">
        <v>48</v>
      </c>
      <c r="R29" s="1" t="s">
        <v>48</v>
      </c>
      <c r="S29" s="9" t="s">
        <v>48</v>
      </c>
      <c r="T29" s="1" t="s">
        <v>48</v>
      </c>
      <c r="U29" s="9" t="s">
        <v>48</v>
      </c>
      <c r="V29" s="9">
        <v>0</v>
      </c>
      <c r="W29" s="9">
        <v>0</v>
      </c>
      <c r="X29" s="9">
        <v>0</v>
      </c>
      <c r="Y29" s="1" t="s">
        <v>58</v>
      </c>
      <c r="Z29" s="1" t="s">
        <v>59</v>
      </c>
      <c r="AA29" s="1" t="s">
        <v>60</v>
      </c>
      <c r="AB29" s="1" t="s">
        <v>61</v>
      </c>
      <c r="AC29" s="1" t="s">
        <v>62</v>
      </c>
    </row>
    <row r="30" spans="1:29" x14ac:dyDescent="0.25">
      <c r="A30" t="s">
        <v>45</v>
      </c>
      <c r="B30" t="s">
        <v>46</v>
      </c>
      <c r="C30" s="1" t="str">
        <f t="shared" si="0"/>
        <v>GECAP - GE Capital</v>
      </c>
      <c r="D30" t="s">
        <v>93</v>
      </c>
      <c r="E30"/>
      <c r="F30" s="1" t="str">
        <f t="shared" si="1"/>
        <v xml:space="preserve">121-122-A2 - </v>
      </c>
      <c r="G30" s="1" t="s">
        <v>93</v>
      </c>
      <c r="H30" s="1" t="s">
        <v>63</v>
      </c>
      <c r="I30" s="9" t="s">
        <v>66</v>
      </c>
      <c r="J30" s="1" t="s">
        <v>99</v>
      </c>
      <c r="K30" s="1" t="s">
        <v>48</v>
      </c>
      <c r="L30" s="1" t="s">
        <v>48</v>
      </c>
      <c r="M30" s="1" t="s">
        <v>48</v>
      </c>
      <c r="N30" s="1" t="s">
        <v>48</v>
      </c>
      <c r="O30" s="1" t="s">
        <v>48</v>
      </c>
      <c r="P30" s="1" t="s">
        <v>48</v>
      </c>
      <c r="Q30" s="9" t="s">
        <v>48</v>
      </c>
      <c r="R30" s="1" t="s">
        <v>48</v>
      </c>
      <c r="S30" s="9" t="s">
        <v>48</v>
      </c>
      <c r="T30" s="1" t="s">
        <v>48</v>
      </c>
      <c r="U30" s="9" t="s">
        <v>48</v>
      </c>
      <c r="V30" s="9">
        <v>0</v>
      </c>
      <c r="W30" s="9">
        <v>0</v>
      </c>
      <c r="X30" s="9">
        <v>0</v>
      </c>
      <c r="Y30" s="1" t="s">
        <v>58</v>
      </c>
      <c r="Z30" s="1" t="s">
        <v>59</v>
      </c>
      <c r="AA30" s="1" t="s">
        <v>60</v>
      </c>
      <c r="AB30" s="1" t="s">
        <v>61</v>
      </c>
      <c r="AC30" s="1" t="s">
        <v>62</v>
      </c>
    </row>
    <row r="31" spans="1:29" x14ac:dyDescent="0.25">
      <c r="A31" t="s">
        <v>45</v>
      </c>
      <c r="B31" t="s">
        <v>46</v>
      </c>
      <c r="C31" s="1" t="str">
        <f t="shared" si="0"/>
        <v>GECAP - GE Capital</v>
      </c>
      <c r="D31" t="s">
        <v>100</v>
      </c>
      <c r="E31"/>
      <c r="F31" s="1" t="str">
        <f t="shared" si="1"/>
        <v xml:space="preserve">121-122-A3 - </v>
      </c>
      <c r="G31" s="1" t="s">
        <v>100</v>
      </c>
      <c r="H31" s="1" t="s">
        <v>48</v>
      </c>
      <c r="I31" s="9" t="s">
        <v>48</v>
      </c>
      <c r="J31" s="1" t="s">
        <v>48</v>
      </c>
      <c r="K31" s="1" t="s">
        <v>49</v>
      </c>
      <c r="L31" s="1" t="s">
        <v>50</v>
      </c>
      <c r="M31" s="1" t="s">
        <v>51</v>
      </c>
      <c r="N31" s="1" t="s">
        <v>52</v>
      </c>
      <c r="O31" s="1" t="s">
        <v>94</v>
      </c>
      <c r="P31" s="1" t="s">
        <v>101</v>
      </c>
      <c r="Q31" s="9" t="s">
        <v>102</v>
      </c>
      <c r="R31" s="1" t="s">
        <v>103</v>
      </c>
      <c r="S31" s="9" t="s">
        <v>48</v>
      </c>
      <c r="T31" s="1" t="s">
        <v>104</v>
      </c>
      <c r="U31" s="9" t="s">
        <v>105</v>
      </c>
      <c r="V31" s="9">
        <v>20000</v>
      </c>
      <c r="W31" s="9">
        <v>20000</v>
      </c>
      <c r="X31" s="9">
        <v>5157.92</v>
      </c>
      <c r="Y31" s="1" t="s">
        <v>58</v>
      </c>
      <c r="Z31" s="1" t="s">
        <v>59</v>
      </c>
      <c r="AA31" s="1" t="s">
        <v>60</v>
      </c>
      <c r="AB31" s="1" t="s">
        <v>61</v>
      </c>
      <c r="AC31" s="1" t="s">
        <v>62</v>
      </c>
    </row>
    <row r="32" spans="1:29" x14ac:dyDescent="0.25">
      <c r="A32" t="s">
        <v>45</v>
      </c>
      <c r="B32" t="s">
        <v>46</v>
      </c>
      <c r="C32" s="1" t="str">
        <f t="shared" si="0"/>
        <v>GECAP - GE Capital</v>
      </c>
      <c r="D32" t="s">
        <v>100</v>
      </c>
      <c r="E32"/>
      <c r="F32" s="1" t="str">
        <f t="shared" si="1"/>
        <v xml:space="preserve">121-122-A3 - </v>
      </c>
      <c r="G32" s="1" t="s">
        <v>100</v>
      </c>
      <c r="H32" s="1" t="s">
        <v>63</v>
      </c>
      <c r="I32" s="9" t="s">
        <v>64</v>
      </c>
      <c r="J32" s="1" t="s">
        <v>106</v>
      </c>
      <c r="K32" s="1" t="s">
        <v>48</v>
      </c>
      <c r="L32" s="1" t="s">
        <v>48</v>
      </c>
      <c r="M32" s="1" t="s">
        <v>48</v>
      </c>
      <c r="N32" s="1" t="s">
        <v>48</v>
      </c>
      <c r="O32" s="1" t="s">
        <v>48</v>
      </c>
      <c r="P32" s="1" t="s">
        <v>48</v>
      </c>
      <c r="Q32" s="9" t="s">
        <v>48</v>
      </c>
      <c r="R32" s="1" t="s">
        <v>48</v>
      </c>
      <c r="S32" s="9" t="s">
        <v>48</v>
      </c>
      <c r="T32" s="1" t="s">
        <v>48</v>
      </c>
      <c r="U32" s="9" t="s">
        <v>48</v>
      </c>
      <c r="V32" s="9">
        <v>0</v>
      </c>
      <c r="W32" s="9">
        <v>0</v>
      </c>
      <c r="X32" s="9">
        <v>0</v>
      </c>
      <c r="Y32" s="1" t="s">
        <v>58</v>
      </c>
      <c r="Z32" s="1" t="s">
        <v>59</v>
      </c>
      <c r="AA32" s="1" t="s">
        <v>60</v>
      </c>
      <c r="AB32" s="1" t="s">
        <v>61</v>
      </c>
      <c r="AC32" s="1" t="s">
        <v>62</v>
      </c>
    </row>
    <row r="33" spans="1:29" x14ac:dyDescent="0.25">
      <c r="A33" t="s">
        <v>45</v>
      </c>
      <c r="B33" t="s">
        <v>46</v>
      </c>
      <c r="C33" s="1" t="str">
        <f t="shared" si="0"/>
        <v>GECAP - GE Capital</v>
      </c>
      <c r="D33" t="s">
        <v>100</v>
      </c>
      <c r="E33"/>
      <c r="F33" s="1" t="str">
        <f t="shared" si="1"/>
        <v xml:space="preserve">121-122-A3 - </v>
      </c>
      <c r="G33" s="1" t="s">
        <v>100</v>
      </c>
      <c r="H33" s="1" t="s">
        <v>63</v>
      </c>
      <c r="I33" s="9" t="s">
        <v>66</v>
      </c>
      <c r="J33" s="1" t="s">
        <v>99</v>
      </c>
      <c r="K33" s="1" t="s">
        <v>48</v>
      </c>
      <c r="L33" s="1" t="s">
        <v>48</v>
      </c>
      <c r="M33" s="1" t="s">
        <v>48</v>
      </c>
      <c r="N33" s="1" t="s">
        <v>48</v>
      </c>
      <c r="O33" s="1" t="s">
        <v>48</v>
      </c>
      <c r="P33" s="1" t="s">
        <v>48</v>
      </c>
      <c r="Q33" s="9" t="s">
        <v>48</v>
      </c>
      <c r="R33" s="1" t="s">
        <v>48</v>
      </c>
      <c r="S33" s="9" t="s">
        <v>48</v>
      </c>
      <c r="T33" s="1" t="s">
        <v>48</v>
      </c>
      <c r="U33" s="9" t="s">
        <v>48</v>
      </c>
      <c r="V33" s="9">
        <v>0</v>
      </c>
      <c r="W33" s="9">
        <v>0</v>
      </c>
      <c r="X33" s="9">
        <v>0</v>
      </c>
      <c r="Y33" s="1" t="s">
        <v>58</v>
      </c>
      <c r="Z33" s="1" t="s">
        <v>59</v>
      </c>
      <c r="AA33" s="1" t="s">
        <v>60</v>
      </c>
      <c r="AB33" s="1" t="s">
        <v>61</v>
      </c>
      <c r="AC33" s="1" t="s">
        <v>62</v>
      </c>
    </row>
    <row r="34" spans="1:29" x14ac:dyDescent="0.25">
      <c r="A34" t="s">
        <v>45</v>
      </c>
      <c r="B34" t="s">
        <v>46</v>
      </c>
      <c r="C34" s="1" t="str">
        <f t="shared" si="0"/>
        <v>GECAP - GE Capital</v>
      </c>
      <c r="D34" t="s">
        <v>100</v>
      </c>
      <c r="E34"/>
      <c r="F34" s="1" t="str">
        <f t="shared" si="1"/>
        <v xml:space="preserve">121-122-A3 - </v>
      </c>
      <c r="G34" s="1" t="s">
        <v>100</v>
      </c>
      <c r="H34" s="1" t="s">
        <v>63</v>
      </c>
      <c r="I34" s="9" t="s">
        <v>64</v>
      </c>
      <c r="J34" s="1" t="s">
        <v>107</v>
      </c>
      <c r="K34" s="1" t="s">
        <v>48</v>
      </c>
      <c r="L34" s="1" t="s">
        <v>48</v>
      </c>
      <c r="M34" s="1" t="s">
        <v>48</v>
      </c>
      <c r="N34" s="1" t="s">
        <v>48</v>
      </c>
      <c r="O34" s="1" t="s">
        <v>48</v>
      </c>
      <c r="P34" s="1" t="s">
        <v>48</v>
      </c>
      <c r="Q34" s="9" t="s">
        <v>48</v>
      </c>
      <c r="R34" s="1" t="s">
        <v>48</v>
      </c>
      <c r="S34" s="9" t="s">
        <v>48</v>
      </c>
      <c r="T34" s="1" t="s">
        <v>48</v>
      </c>
      <c r="U34" s="9" t="s">
        <v>48</v>
      </c>
      <c r="V34" s="9">
        <v>0</v>
      </c>
      <c r="W34" s="9">
        <v>0</v>
      </c>
      <c r="X34" s="9">
        <v>0</v>
      </c>
      <c r="Y34" s="1" t="s">
        <v>58</v>
      </c>
      <c r="Z34" s="1" t="s">
        <v>59</v>
      </c>
      <c r="AA34" s="1" t="s">
        <v>60</v>
      </c>
      <c r="AB34" s="1" t="s">
        <v>61</v>
      </c>
      <c r="AC34" s="1" t="s">
        <v>62</v>
      </c>
    </row>
    <row r="35" spans="1:29" x14ac:dyDescent="0.25">
      <c r="A35" t="s">
        <v>45</v>
      </c>
      <c r="B35" t="s">
        <v>46</v>
      </c>
      <c r="C35" s="1" t="str">
        <f t="shared" si="0"/>
        <v>GECAP - GE Capital</v>
      </c>
      <c r="D35" t="s">
        <v>100</v>
      </c>
      <c r="E35"/>
      <c r="F35" s="1" t="str">
        <f t="shared" si="1"/>
        <v xml:space="preserve">121-122-A3 - </v>
      </c>
      <c r="G35" s="1" t="s">
        <v>100</v>
      </c>
      <c r="H35" s="1" t="s">
        <v>63</v>
      </c>
      <c r="I35" s="9" t="s">
        <v>66</v>
      </c>
      <c r="J35" s="1" t="s">
        <v>99</v>
      </c>
      <c r="K35" s="1" t="s">
        <v>48</v>
      </c>
      <c r="L35" s="1" t="s">
        <v>48</v>
      </c>
      <c r="M35" s="1" t="s">
        <v>48</v>
      </c>
      <c r="N35" s="1" t="s">
        <v>48</v>
      </c>
      <c r="O35" s="1" t="s">
        <v>48</v>
      </c>
      <c r="P35" s="1" t="s">
        <v>48</v>
      </c>
      <c r="Q35" s="9" t="s">
        <v>48</v>
      </c>
      <c r="R35" s="1" t="s">
        <v>48</v>
      </c>
      <c r="S35" s="9" t="s">
        <v>48</v>
      </c>
      <c r="T35" s="1" t="s">
        <v>48</v>
      </c>
      <c r="U35" s="9" t="s">
        <v>48</v>
      </c>
      <c r="V35" s="9">
        <v>0</v>
      </c>
      <c r="W35" s="9">
        <v>0</v>
      </c>
      <c r="X35" s="9">
        <v>0</v>
      </c>
      <c r="Y35" s="1" t="s">
        <v>58</v>
      </c>
      <c r="Z35" s="1" t="s">
        <v>59</v>
      </c>
      <c r="AA35" s="1" t="s">
        <v>60</v>
      </c>
      <c r="AB35" s="1" t="s">
        <v>61</v>
      </c>
      <c r="AC35" s="1" t="s">
        <v>62</v>
      </c>
    </row>
    <row r="36" spans="1:29" x14ac:dyDescent="0.25">
      <c r="A36" t="s">
        <v>45</v>
      </c>
      <c r="B36" t="s">
        <v>46</v>
      </c>
      <c r="C36" s="1" t="str">
        <f t="shared" si="0"/>
        <v>GECAP - GE Capital</v>
      </c>
      <c r="D36" t="s">
        <v>100</v>
      </c>
      <c r="E36"/>
      <c r="F36" s="1" t="str">
        <f t="shared" si="1"/>
        <v xml:space="preserve">121-122-A3 - </v>
      </c>
      <c r="G36" s="1" t="s">
        <v>100</v>
      </c>
      <c r="H36" s="1" t="s">
        <v>63</v>
      </c>
      <c r="I36" s="9" t="s">
        <v>64</v>
      </c>
      <c r="J36" s="1" t="s">
        <v>108</v>
      </c>
      <c r="K36" s="1" t="s">
        <v>48</v>
      </c>
      <c r="L36" s="1" t="s">
        <v>48</v>
      </c>
      <c r="M36" s="1" t="s">
        <v>48</v>
      </c>
      <c r="N36" s="1" t="s">
        <v>48</v>
      </c>
      <c r="O36" s="1" t="s">
        <v>48</v>
      </c>
      <c r="P36" s="1" t="s">
        <v>48</v>
      </c>
      <c r="Q36" s="9" t="s">
        <v>48</v>
      </c>
      <c r="R36" s="1" t="s">
        <v>48</v>
      </c>
      <c r="S36" s="9" t="s">
        <v>48</v>
      </c>
      <c r="T36" s="1" t="s">
        <v>48</v>
      </c>
      <c r="U36" s="9" t="s">
        <v>48</v>
      </c>
      <c r="V36" s="9">
        <v>0</v>
      </c>
      <c r="W36" s="9">
        <v>0</v>
      </c>
      <c r="X36" s="9">
        <v>0</v>
      </c>
      <c r="Y36" s="1" t="s">
        <v>58</v>
      </c>
      <c r="Z36" s="1" t="s">
        <v>59</v>
      </c>
      <c r="AA36" s="1" t="s">
        <v>60</v>
      </c>
      <c r="AB36" s="1" t="s">
        <v>61</v>
      </c>
      <c r="AC36" s="1" t="s">
        <v>62</v>
      </c>
    </row>
    <row r="37" spans="1:29" x14ac:dyDescent="0.25">
      <c r="A37" t="s">
        <v>45</v>
      </c>
      <c r="B37" t="s">
        <v>46</v>
      </c>
      <c r="C37" s="1" t="str">
        <f t="shared" si="0"/>
        <v>GECAP - GE Capital</v>
      </c>
      <c r="D37" t="s">
        <v>100</v>
      </c>
      <c r="E37"/>
      <c r="F37" s="1" t="str">
        <f t="shared" si="1"/>
        <v xml:space="preserve">121-122-A3 - </v>
      </c>
      <c r="G37" s="1" t="s">
        <v>100</v>
      </c>
      <c r="H37" s="1" t="s">
        <v>63</v>
      </c>
      <c r="I37" s="9" t="s">
        <v>66</v>
      </c>
      <c r="J37" s="1" t="s">
        <v>99</v>
      </c>
      <c r="K37" s="1" t="s">
        <v>48</v>
      </c>
      <c r="L37" s="1" t="s">
        <v>48</v>
      </c>
      <c r="M37" s="1" t="s">
        <v>48</v>
      </c>
      <c r="N37" s="1" t="s">
        <v>48</v>
      </c>
      <c r="O37" s="1" t="s">
        <v>48</v>
      </c>
      <c r="P37" s="1" t="s">
        <v>48</v>
      </c>
      <c r="Q37" s="9" t="s">
        <v>48</v>
      </c>
      <c r="R37" s="1" t="s">
        <v>48</v>
      </c>
      <c r="S37" s="9" t="s">
        <v>48</v>
      </c>
      <c r="T37" s="1" t="s">
        <v>48</v>
      </c>
      <c r="U37" s="9" t="s">
        <v>48</v>
      </c>
      <c r="V37" s="9">
        <v>0</v>
      </c>
      <c r="W37" s="9">
        <v>0</v>
      </c>
      <c r="X37" s="9">
        <v>0</v>
      </c>
      <c r="Y37" s="1" t="s">
        <v>58</v>
      </c>
      <c r="Z37" s="1" t="s">
        <v>59</v>
      </c>
      <c r="AA37" s="1" t="s">
        <v>60</v>
      </c>
      <c r="AB37" s="1" t="s">
        <v>61</v>
      </c>
      <c r="AC37" s="1" t="s">
        <v>62</v>
      </c>
    </row>
    <row r="38" spans="1:29" x14ac:dyDescent="0.25">
      <c r="A38" t="s">
        <v>45</v>
      </c>
      <c r="B38" t="s">
        <v>46</v>
      </c>
      <c r="C38" s="1" t="str">
        <f t="shared" si="0"/>
        <v>GECAP - GE Capital</v>
      </c>
      <c r="D38" t="s">
        <v>109</v>
      </c>
      <c r="E38"/>
      <c r="F38" s="1" t="str">
        <f t="shared" si="1"/>
        <v xml:space="preserve">121-122-A3/B - </v>
      </c>
      <c r="G38" s="1" t="s">
        <v>109</v>
      </c>
      <c r="H38" s="1" t="s">
        <v>48</v>
      </c>
      <c r="I38" s="9" t="s">
        <v>48</v>
      </c>
      <c r="J38" s="1" t="s">
        <v>48</v>
      </c>
      <c r="K38" s="1" t="s">
        <v>49</v>
      </c>
      <c r="L38" s="1" t="s">
        <v>50</v>
      </c>
      <c r="M38" s="1" t="s">
        <v>51</v>
      </c>
      <c r="N38" s="1" t="s">
        <v>52</v>
      </c>
      <c r="O38" s="1" t="s">
        <v>110</v>
      </c>
      <c r="P38" s="1" t="s">
        <v>101</v>
      </c>
      <c r="Q38" s="9" t="s">
        <v>102</v>
      </c>
      <c r="R38" s="1" t="s">
        <v>103</v>
      </c>
      <c r="S38" s="9" t="s">
        <v>48</v>
      </c>
      <c r="T38" s="1" t="s">
        <v>104</v>
      </c>
      <c r="U38" s="9" t="s">
        <v>105</v>
      </c>
      <c r="V38" s="9">
        <v>10000</v>
      </c>
      <c r="W38" s="9">
        <v>3781.12</v>
      </c>
      <c r="X38" s="9">
        <v>2578.96</v>
      </c>
      <c r="Y38" s="1" t="s">
        <v>58</v>
      </c>
      <c r="Z38" s="1" t="s">
        <v>59</v>
      </c>
      <c r="AA38" s="1" t="s">
        <v>60</v>
      </c>
      <c r="AB38" s="1" t="s">
        <v>61</v>
      </c>
      <c r="AC38" s="1" t="s">
        <v>62</v>
      </c>
    </row>
    <row r="39" spans="1:29" x14ac:dyDescent="0.25">
      <c r="A39" t="s">
        <v>45</v>
      </c>
      <c r="B39" t="s">
        <v>46</v>
      </c>
      <c r="C39" s="1" t="str">
        <f t="shared" si="0"/>
        <v>GECAP - GE Capital</v>
      </c>
      <c r="D39" t="s">
        <v>111</v>
      </c>
      <c r="E39"/>
      <c r="F39" s="1" t="str">
        <f t="shared" si="1"/>
        <v xml:space="preserve">121-122-A5/P - </v>
      </c>
      <c r="G39" s="1" t="s">
        <v>111</v>
      </c>
      <c r="H39" s="1" t="s">
        <v>48</v>
      </c>
      <c r="I39" s="9" t="s">
        <v>48</v>
      </c>
      <c r="J39" s="1" t="s">
        <v>48</v>
      </c>
      <c r="K39" s="1" t="s">
        <v>49</v>
      </c>
      <c r="L39" s="1" t="s">
        <v>50</v>
      </c>
      <c r="M39" s="1" t="s">
        <v>51</v>
      </c>
      <c r="N39" s="1" t="s">
        <v>52</v>
      </c>
      <c r="O39" s="1" t="s">
        <v>112</v>
      </c>
      <c r="P39" s="1" t="s">
        <v>113</v>
      </c>
      <c r="Q39" s="9" t="s">
        <v>102</v>
      </c>
      <c r="R39" s="1" t="s">
        <v>103</v>
      </c>
      <c r="S39" s="9" t="s">
        <v>48</v>
      </c>
      <c r="T39" s="1" t="s">
        <v>104</v>
      </c>
      <c r="U39" s="9" t="s">
        <v>105</v>
      </c>
      <c r="V39" s="9">
        <v>10000</v>
      </c>
      <c r="W39" s="9">
        <v>2578.96</v>
      </c>
      <c r="X39" s="9">
        <v>665.1</v>
      </c>
      <c r="Y39" s="1" t="s">
        <v>58</v>
      </c>
      <c r="Z39" s="1" t="s">
        <v>59</v>
      </c>
      <c r="AA39" s="1" t="s">
        <v>60</v>
      </c>
      <c r="AB39" s="1" t="s">
        <v>61</v>
      </c>
      <c r="AC39" s="1" t="s">
        <v>62</v>
      </c>
    </row>
    <row r="40" spans="1:29" x14ac:dyDescent="0.25">
      <c r="A40" t="s">
        <v>45</v>
      </c>
      <c r="B40" t="s">
        <v>46</v>
      </c>
      <c r="C40" s="1" t="str">
        <f t="shared" si="0"/>
        <v>GECAP - GE Capital</v>
      </c>
      <c r="D40" t="s">
        <v>114</v>
      </c>
      <c r="E40"/>
      <c r="F40" s="1" t="str">
        <f t="shared" si="1"/>
        <v xml:space="preserve">121-122-A6 - </v>
      </c>
      <c r="G40" s="1" t="s">
        <v>114</v>
      </c>
      <c r="H40" s="1" t="s">
        <v>48</v>
      </c>
      <c r="I40" s="9" t="s">
        <v>48</v>
      </c>
      <c r="J40" s="1" t="s">
        <v>48</v>
      </c>
      <c r="K40" s="1" t="s">
        <v>49</v>
      </c>
      <c r="L40" s="1" t="s">
        <v>50</v>
      </c>
      <c r="M40" s="1" t="s">
        <v>51</v>
      </c>
      <c r="N40" s="1" t="s">
        <v>52</v>
      </c>
      <c r="O40" s="1" t="s">
        <v>94</v>
      </c>
      <c r="P40" s="1" t="s">
        <v>115</v>
      </c>
      <c r="Q40" s="9" t="s">
        <v>116</v>
      </c>
      <c r="R40" s="1" t="s">
        <v>56</v>
      </c>
      <c r="S40" s="9" t="s">
        <v>117</v>
      </c>
      <c r="T40" s="1" t="s">
        <v>48</v>
      </c>
      <c r="U40" s="9" t="s">
        <v>105</v>
      </c>
      <c r="V40" s="9">
        <v>20000</v>
      </c>
      <c r="W40" s="9">
        <v>20000</v>
      </c>
      <c r="X40" s="9">
        <v>6666.67</v>
      </c>
      <c r="Y40" s="1" t="s">
        <v>58</v>
      </c>
      <c r="Z40" s="1" t="s">
        <v>59</v>
      </c>
      <c r="AA40" s="1" t="s">
        <v>60</v>
      </c>
      <c r="AB40" s="1" t="s">
        <v>61</v>
      </c>
      <c r="AC40" s="1" t="s">
        <v>62</v>
      </c>
    </row>
    <row r="41" spans="1:29" x14ac:dyDescent="0.25">
      <c r="A41" t="s">
        <v>45</v>
      </c>
      <c r="B41" t="s">
        <v>46</v>
      </c>
      <c r="C41" s="1" t="str">
        <f t="shared" si="0"/>
        <v>GECAP - GE Capital</v>
      </c>
      <c r="D41" t="s">
        <v>114</v>
      </c>
      <c r="E41"/>
      <c r="F41" s="1" t="str">
        <f t="shared" si="1"/>
        <v xml:space="preserve">121-122-A6 - </v>
      </c>
      <c r="G41" s="1" t="s">
        <v>114</v>
      </c>
      <c r="H41" s="1" t="s">
        <v>63</v>
      </c>
      <c r="I41" s="9" t="s">
        <v>64</v>
      </c>
      <c r="J41" s="1" t="s">
        <v>118</v>
      </c>
      <c r="K41" s="1" t="s">
        <v>48</v>
      </c>
      <c r="L41" s="1" t="s">
        <v>48</v>
      </c>
      <c r="M41" s="1" t="s">
        <v>48</v>
      </c>
      <c r="N41" s="1" t="s">
        <v>48</v>
      </c>
      <c r="O41" s="1" t="s">
        <v>48</v>
      </c>
      <c r="P41" s="1" t="s">
        <v>48</v>
      </c>
      <c r="Q41" s="9" t="s">
        <v>48</v>
      </c>
      <c r="R41" s="1" t="s">
        <v>48</v>
      </c>
      <c r="S41" s="9" t="s">
        <v>48</v>
      </c>
      <c r="T41" s="1" t="s">
        <v>48</v>
      </c>
      <c r="U41" s="9" t="s">
        <v>48</v>
      </c>
      <c r="V41" s="9">
        <v>0</v>
      </c>
      <c r="W41" s="9">
        <v>0</v>
      </c>
      <c r="X41" s="9">
        <v>0</v>
      </c>
      <c r="Y41" s="1" t="s">
        <v>58</v>
      </c>
      <c r="Z41" s="1" t="s">
        <v>59</v>
      </c>
      <c r="AA41" s="1" t="s">
        <v>60</v>
      </c>
      <c r="AB41" s="1" t="s">
        <v>61</v>
      </c>
      <c r="AC41" s="1" t="s">
        <v>62</v>
      </c>
    </row>
    <row r="42" spans="1:29" x14ac:dyDescent="0.25">
      <c r="A42" t="s">
        <v>45</v>
      </c>
      <c r="B42" t="s">
        <v>46</v>
      </c>
      <c r="C42" s="1" t="str">
        <f t="shared" si="0"/>
        <v>GECAP - GE Capital</v>
      </c>
      <c r="D42" t="s">
        <v>114</v>
      </c>
      <c r="E42"/>
      <c r="F42" s="1" t="str">
        <f t="shared" si="1"/>
        <v xml:space="preserve">121-122-A6 - </v>
      </c>
      <c r="G42" s="1" t="s">
        <v>114</v>
      </c>
      <c r="H42" s="1" t="s">
        <v>63</v>
      </c>
      <c r="I42" s="9" t="s">
        <v>66</v>
      </c>
      <c r="J42" s="1" t="s">
        <v>99</v>
      </c>
      <c r="K42" s="1" t="s">
        <v>48</v>
      </c>
      <c r="L42" s="1" t="s">
        <v>48</v>
      </c>
      <c r="M42" s="1" t="s">
        <v>48</v>
      </c>
      <c r="N42" s="1" t="s">
        <v>48</v>
      </c>
      <c r="O42" s="1" t="s">
        <v>48</v>
      </c>
      <c r="P42" s="1" t="s">
        <v>48</v>
      </c>
      <c r="Q42" s="9" t="s">
        <v>48</v>
      </c>
      <c r="R42" s="1" t="s">
        <v>48</v>
      </c>
      <c r="S42" s="9" t="s">
        <v>48</v>
      </c>
      <c r="T42" s="1" t="s">
        <v>48</v>
      </c>
      <c r="U42" s="9" t="s">
        <v>48</v>
      </c>
      <c r="V42" s="9">
        <v>0</v>
      </c>
      <c r="W42" s="9">
        <v>0</v>
      </c>
      <c r="X42" s="9">
        <v>0</v>
      </c>
      <c r="Y42" s="1" t="s">
        <v>58</v>
      </c>
      <c r="Z42" s="1" t="s">
        <v>59</v>
      </c>
      <c r="AA42" s="1" t="s">
        <v>60</v>
      </c>
      <c r="AB42" s="1" t="s">
        <v>61</v>
      </c>
      <c r="AC42" s="1" t="s">
        <v>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ELLCN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2018-08-27T13:49:43Z</dcterms:modified>
</cp:coreProperties>
</file>