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I:\j1.01\fr\oct\editions\"/>
    </mc:Choice>
  </mc:AlternateContent>
  <xr:revisionPtr revIDLastSave="0" documentId="8_{4C256F71-46FD-4F73-9867-4E0A8E33F560}" xr6:coauthVersionLast="47" xr6:coauthVersionMax="47" xr10:uidLastSave="{00000000-0000-0000-0000-000000000000}"/>
  <bookViews>
    <workbookView xWindow="28680" yWindow="30" windowWidth="29040" windowHeight="15840" xr2:uid="{00000000-000D-0000-FFFF-FFFF00000000}"/>
  </bookViews>
  <sheets>
    <sheet name="ESAT" sheetId="3" r:id="rId1"/>
    <sheet name="Donnees" sheetId="2" r:id="rId2"/>
    <sheet name="Labels" sheetId="4" state="hidden" r:id="rId3"/>
    <sheet name="Criteres" sheetId="5" state="hidden" r:id="rId4"/>
  </sheets>
  <calcPr calcId="191029"/>
  <pivotCaches>
    <pivotCache cacheId="15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F4" i="3"/>
  <c r="E4" i="3"/>
  <c r="D4" i="3"/>
  <c r="C4" i="3"/>
  <c r="C2" i="2"/>
  <c r="B2" i="2"/>
  <c r="B2" i="3" s="1"/>
  <c r="F1" i="2"/>
  <c r="H1" i="3" s="1"/>
  <c r="D1" i="2"/>
  <c r="B1" i="2" l="1"/>
  <c r="I98" i="2"/>
  <c r="F98" i="2"/>
  <c r="C98" i="2"/>
  <c r="I97" i="2"/>
  <c r="F97" i="2"/>
  <c r="C97" i="2"/>
  <c r="I96" i="2"/>
  <c r="F96" i="2"/>
  <c r="C96" i="2"/>
  <c r="I95" i="2"/>
  <c r="F95" i="2"/>
  <c r="C95" i="2"/>
  <c r="I94" i="2"/>
  <c r="F94" i="2"/>
  <c r="C94" i="2"/>
  <c r="I93" i="2"/>
  <c r="F93" i="2"/>
  <c r="C93" i="2"/>
  <c r="I92" i="2"/>
  <c r="F92" i="2"/>
  <c r="C92" i="2"/>
  <c r="I91" i="2"/>
  <c r="F91" i="2"/>
  <c r="C91" i="2"/>
  <c r="I90" i="2"/>
  <c r="F90" i="2"/>
  <c r="C90" i="2"/>
  <c r="I89" i="2"/>
  <c r="F89" i="2"/>
  <c r="C89" i="2"/>
  <c r="I88" i="2"/>
  <c r="F88" i="2"/>
  <c r="C88" i="2"/>
  <c r="I87" i="2"/>
  <c r="F87" i="2"/>
  <c r="C87" i="2"/>
  <c r="I86" i="2"/>
  <c r="F86" i="2"/>
  <c r="C86" i="2"/>
  <c r="I85" i="2"/>
  <c r="F85" i="2"/>
  <c r="C85" i="2"/>
  <c r="I84" i="2"/>
  <c r="F84" i="2"/>
  <c r="C84" i="2"/>
  <c r="I83" i="2"/>
  <c r="F83" i="2"/>
  <c r="C83" i="2"/>
  <c r="I82" i="2"/>
  <c r="F82" i="2"/>
  <c r="C82" i="2"/>
  <c r="I81" i="2"/>
  <c r="F81" i="2"/>
  <c r="C81" i="2"/>
  <c r="I80" i="2"/>
  <c r="F80" i="2"/>
  <c r="C80" i="2"/>
  <c r="I79" i="2"/>
  <c r="F79" i="2"/>
  <c r="C79" i="2"/>
  <c r="I78" i="2"/>
  <c r="F78" i="2"/>
  <c r="C78" i="2"/>
  <c r="I77" i="2"/>
  <c r="F77" i="2"/>
  <c r="C77" i="2"/>
  <c r="I76" i="2"/>
  <c r="F76" i="2"/>
  <c r="C76" i="2"/>
  <c r="I75" i="2"/>
  <c r="F75" i="2"/>
  <c r="C75" i="2"/>
  <c r="I74" i="2"/>
  <c r="F74" i="2"/>
  <c r="C74" i="2"/>
  <c r="I73" i="2"/>
  <c r="F73" i="2"/>
  <c r="C73" i="2"/>
  <c r="I72" i="2"/>
  <c r="F72" i="2"/>
  <c r="C72" i="2"/>
  <c r="I71" i="2"/>
  <c r="F71" i="2"/>
  <c r="C71" i="2"/>
  <c r="I70" i="2"/>
  <c r="F70" i="2"/>
  <c r="C70" i="2"/>
  <c r="I69" i="2"/>
  <c r="F69" i="2"/>
  <c r="C69" i="2"/>
  <c r="I68" i="2"/>
  <c r="F68" i="2"/>
  <c r="C68" i="2"/>
  <c r="I67" i="2"/>
  <c r="F67" i="2"/>
  <c r="C67" i="2"/>
  <c r="I66" i="2"/>
  <c r="F66" i="2"/>
  <c r="C66" i="2"/>
  <c r="I65" i="2"/>
  <c r="F65" i="2"/>
  <c r="C65" i="2"/>
  <c r="I64" i="2"/>
  <c r="F64" i="2"/>
  <c r="C64" i="2"/>
  <c r="I63" i="2"/>
  <c r="F63" i="2"/>
  <c r="C63" i="2"/>
  <c r="I62" i="2"/>
  <c r="F62" i="2"/>
  <c r="C62" i="2"/>
  <c r="I61" i="2"/>
  <c r="F61" i="2"/>
  <c r="C61" i="2"/>
  <c r="I60" i="2"/>
  <c r="F60" i="2"/>
  <c r="C60" i="2"/>
  <c r="I59" i="2"/>
  <c r="F59" i="2"/>
  <c r="C59" i="2"/>
  <c r="I58" i="2"/>
  <c r="F58" i="2"/>
  <c r="C58" i="2"/>
  <c r="I57" i="2"/>
  <c r="F57" i="2"/>
  <c r="C57" i="2"/>
  <c r="I56" i="2"/>
  <c r="F56" i="2"/>
  <c r="C56" i="2"/>
  <c r="I55" i="2"/>
  <c r="F55" i="2"/>
  <c r="C55" i="2"/>
  <c r="I54" i="2"/>
  <c r="F54" i="2"/>
  <c r="C54" i="2"/>
  <c r="I53" i="2"/>
  <c r="F53" i="2"/>
  <c r="C53" i="2"/>
  <c r="I52" i="2"/>
  <c r="F52" i="2"/>
  <c r="C52" i="2"/>
  <c r="I51" i="2"/>
  <c r="F51" i="2"/>
  <c r="C51" i="2"/>
  <c r="I50" i="2"/>
  <c r="F50" i="2"/>
  <c r="C50" i="2"/>
  <c r="I49" i="2"/>
  <c r="F49" i="2"/>
  <c r="C49" i="2"/>
  <c r="I48" i="2"/>
  <c r="F48" i="2"/>
  <c r="C48" i="2"/>
  <c r="I47" i="2"/>
  <c r="F47" i="2"/>
  <c r="C47" i="2"/>
  <c r="I46" i="2"/>
  <c r="F46" i="2"/>
  <c r="C46" i="2"/>
  <c r="I45" i="2"/>
  <c r="F45" i="2"/>
  <c r="C45" i="2"/>
  <c r="I44" i="2"/>
  <c r="F44" i="2"/>
  <c r="C44" i="2"/>
  <c r="I43" i="2"/>
  <c r="F43" i="2"/>
  <c r="C43" i="2"/>
  <c r="I42" i="2"/>
  <c r="F42" i="2"/>
  <c r="C42" i="2"/>
  <c r="I41" i="2"/>
  <c r="F41" i="2"/>
  <c r="C41" i="2"/>
  <c r="I40" i="2"/>
  <c r="F40" i="2"/>
  <c r="C40" i="2"/>
  <c r="I39" i="2"/>
  <c r="F39" i="2"/>
  <c r="C39" i="2"/>
  <c r="I38" i="2"/>
  <c r="F38" i="2"/>
  <c r="C38" i="2"/>
  <c r="I37" i="2"/>
  <c r="F37" i="2"/>
  <c r="C37" i="2"/>
  <c r="I36" i="2"/>
  <c r="F36" i="2"/>
  <c r="C36" i="2"/>
  <c r="I35" i="2"/>
  <c r="F35" i="2"/>
  <c r="C35" i="2"/>
  <c r="I34" i="2"/>
  <c r="F34" i="2"/>
  <c r="C34" i="2"/>
  <c r="I33" i="2"/>
  <c r="F33" i="2"/>
  <c r="C33" i="2"/>
  <c r="I32" i="2"/>
  <c r="F32" i="2"/>
  <c r="C32" i="2"/>
  <c r="I31" i="2"/>
  <c r="F31" i="2"/>
  <c r="C31" i="2"/>
  <c r="I30" i="2"/>
  <c r="F30" i="2"/>
  <c r="C30" i="2"/>
  <c r="I29" i="2"/>
  <c r="F29" i="2"/>
  <c r="C29" i="2"/>
  <c r="I28" i="2"/>
  <c r="F28" i="2"/>
  <c r="C28" i="2"/>
  <c r="I27" i="2"/>
  <c r="F27" i="2"/>
  <c r="C27" i="2"/>
  <c r="I26" i="2"/>
  <c r="F26" i="2"/>
  <c r="C26" i="2"/>
  <c r="I25" i="2"/>
  <c r="F25" i="2"/>
  <c r="C25" i="2"/>
  <c r="I24" i="2"/>
  <c r="F24" i="2"/>
  <c r="C24" i="2"/>
  <c r="I23" i="2"/>
  <c r="F23" i="2"/>
  <c r="C23" i="2"/>
  <c r="I22" i="2"/>
  <c r="F22" i="2"/>
  <c r="C22" i="2"/>
  <c r="I21" i="2"/>
  <c r="F21" i="2"/>
  <c r="C21" i="2"/>
  <c r="I20" i="2"/>
  <c r="F20" i="2"/>
  <c r="C20" i="2"/>
  <c r="I19" i="2"/>
  <c r="F19" i="2"/>
  <c r="C19" i="2"/>
  <c r="I18" i="2"/>
  <c r="F18" i="2"/>
  <c r="C18" i="2"/>
  <c r="I17" i="2"/>
  <c r="F17" i="2"/>
  <c r="C17" i="2"/>
  <c r="I16" i="2"/>
  <c r="F16" i="2"/>
  <c r="C16" i="2"/>
  <c r="I15" i="2"/>
  <c r="F15" i="2"/>
  <c r="C15" i="2"/>
  <c r="I14" i="2"/>
  <c r="F14" i="2"/>
  <c r="C14" i="2"/>
  <c r="I13" i="2"/>
  <c r="F13" i="2"/>
  <c r="C13" i="2"/>
  <c r="I12" i="2"/>
  <c r="F12" i="2"/>
  <c r="C12" i="2"/>
  <c r="I11" i="2"/>
  <c r="F11" i="2"/>
  <c r="C11" i="2"/>
  <c r="I10" i="2"/>
  <c r="F10" i="2"/>
  <c r="C10" i="2"/>
  <c r="I9" i="2"/>
  <c r="F9" i="2"/>
  <c r="C9" i="2"/>
  <c r="I8" i="2"/>
  <c r="F8" i="2"/>
  <c r="C8" i="2"/>
  <c r="I7" i="2"/>
  <c r="F7" i="2"/>
  <c r="C7" i="2"/>
  <c r="I6" i="2"/>
  <c r="F6" i="2"/>
  <c r="C6" i="2"/>
  <c r="I5" i="2"/>
  <c r="F5" i="2"/>
  <c r="C5" i="2"/>
  <c r="I4" i="2"/>
  <c r="F4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765785CB-42A3-4B4C-93FB-EEB13F2AEC74}">
      <text>
        <r>
          <rPr>
            <sz val="9"/>
            <color indexed="81"/>
            <rFont val="Tahoma"/>
            <family val="2"/>
          </rPr>
          <t>I4_01 - YAD - 19.09.2022 - Création</t>
        </r>
      </text>
    </comment>
  </commentList>
</comments>
</file>

<file path=xl/sharedStrings.xml><?xml version="1.0" encoding="utf-8"?>
<sst xmlns="http://schemas.openxmlformats.org/spreadsheetml/2006/main" count="2301" uniqueCount="342">
  <si>
    <t>Intitulé réduit</t>
  </si>
  <si>
    <t>Etablissement</t>
  </si>
  <si>
    <t>Date comptable</t>
  </si>
  <si>
    <t>Job</t>
  </si>
  <si>
    <t>Job :</t>
  </si>
  <si>
    <t xml:space="preserve">Utilisateur : </t>
  </si>
  <si>
    <t>Date :</t>
  </si>
  <si>
    <t>Période :</t>
  </si>
  <si>
    <t>Totalisation 1</t>
  </si>
  <si>
    <t>Totalisation et libellé 1</t>
  </si>
  <si>
    <t>Totalisation 2</t>
  </si>
  <si>
    <t>Totalisation et libellé 2</t>
  </si>
  <si>
    <t>Totalisation 3</t>
  </si>
  <si>
    <t>Totalisation et libellé 3</t>
  </si>
  <si>
    <t>Etablissement et intitulé réduit</t>
  </si>
  <si>
    <t>Type de TVA</t>
  </si>
  <si>
    <t>Intitulé du type de TVA</t>
  </si>
  <si>
    <t>Type de TVA et intitulé</t>
  </si>
  <si>
    <t>Case</t>
  </si>
  <si>
    <t>Intitulé case</t>
  </si>
  <si>
    <t>Case et intitulé</t>
  </si>
  <si>
    <t>Pièce ou écriture</t>
  </si>
  <si>
    <t>Pièce de paiement</t>
  </si>
  <si>
    <t>Date de fait générateur</t>
  </si>
  <si>
    <t>Montant TVA</t>
  </si>
  <si>
    <t>Montant HT</t>
  </si>
  <si>
    <t>User</t>
  </si>
  <si>
    <t>Date lancement</t>
  </si>
  <si>
    <t>Période début</t>
  </si>
  <si>
    <t>Période fin</t>
  </si>
  <si>
    <t>Étiquettes de lignes</t>
  </si>
  <si>
    <t>Total général</t>
  </si>
  <si>
    <t>Somme de Montant HT</t>
  </si>
  <si>
    <t>Somme de Montant TVA</t>
  </si>
  <si>
    <t>ID1</t>
  </si>
  <si>
    <t>ID2</t>
  </si>
  <si>
    <t>ID3</t>
  </si>
  <si>
    <t>ID4</t>
  </si>
  <si>
    <t>ID5</t>
  </si>
  <si>
    <t>ID6</t>
  </si>
  <si>
    <t>ID7</t>
  </si>
  <si>
    <t>ID8</t>
  </si>
  <si>
    <t>ID9</t>
  </si>
  <si>
    <t>Edition synthétique d'aide à la déclaration de TVA du</t>
  </si>
  <si>
    <t>au</t>
  </si>
  <si>
    <t>Edité au</t>
  </si>
  <si>
    <t>Montant de TVA</t>
  </si>
  <si>
    <t>IND</t>
  </si>
  <si>
    <t>Cegid XRP Ultimate développement</t>
  </si>
  <si>
    <t>C</t>
  </si>
  <si>
    <t>Collectée</t>
  </si>
  <si>
    <t>01</t>
  </si>
  <si>
    <t>TEST HT Ventes, presta. servic</t>
  </si>
  <si>
    <t/>
  </si>
  <si>
    <t>FF10002950</t>
  </si>
  <si>
    <t>12/03/2020</t>
  </si>
  <si>
    <t>563669</t>
  </si>
  <si>
    <t>YAD</t>
  </si>
  <si>
    <t>11/10/2022</t>
  </si>
  <si>
    <t>01/01/2020</t>
  </si>
  <si>
    <t>31/12/2020</t>
  </si>
  <si>
    <t>13/03/2020</t>
  </si>
  <si>
    <t>FF10002952</t>
  </si>
  <si>
    <t>14/03/2020</t>
  </si>
  <si>
    <t>FF10002958</t>
  </si>
  <si>
    <t>16/03/2020</t>
  </si>
  <si>
    <t>FF10002959</t>
  </si>
  <si>
    <t>03</t>
  </si>
  <si>
    <t>TEST HT Ventes</t>
  </si>
  <si>
    <t>FC0000027</t>
  </si>
  <si>
    <t>03/02/2020</t>
  </si>
  <si>
    <t>FC0000028</t>
  </si>
  <si>
    <t>FC20000504</t>
  </si>
  <si>
    <t>15/03/2018</t>
  </si>
  <si>
    <t>01/02/2020</t>
  </si>
  <si>
    <t>05</t>
  </si>
  <si>
    <t>TEST HT Autres opér. non impos</t>
  </si>
  <si>
    <t>FF10002974</t>
  </si>
  <si>
    <t>S020000002</t>
  </si>
  <si>
    <t>01/04/2020</t>
  </si>
  <si>
    <t>01/08/2020</t>
  </si>
  <si>
    <t>FF10002975</t>
  </si>
  <si>
    <t>BNP0004915</t>
  </si>
  <si>
    <t>04/04/2020</t>
  </si>
  <si>
    <t>FF10002976</t>
  </si>
  <si>
    <t>BNP0004916</t>
  </si>
  <si>
    <t>01/09/2020</t>
  </si>
  <si>
    <t>FF10002978</t>
  </si>
  <si>
    <t>BNP0004917</t>
  </si>
  <si>
    <t>FF10002979</t>
  </si>
  <si>
    <t>08H</t>
  </si>
  <si>
    <t>TEST TVA à payer 19,6 (HT)</t>
  </si>
  <si>
    <t>CA</t>
  </si>
  <si>
    <t>DB</t>
  </si>
  <si>
    <t>FC</t>
  </si>
  <si>
    <t>TEST TVA à payer autres (HT)</t>
  </si>
  <si>
    <t>08T</t>
  </si>
  <si>
    <t>TEST TVA à payer 19,6 (TVA)</t>
  </si>
  <si>
    <t>54</t>
  </si>
  <si>
    <t>TEST TVA Ventes</t>
  </si>
  <si>
    <t>GC</t>
  </si>
  <si>
    <t>TEST TVA à payer autres (TVA)</t>
  </si>
  <si>
    <t>D</t>
  </si>
  <si>
    <t>Déductible</t>
  </si>
  <si>
    <t>81</t>
  </si>
  <si>
    <t>TEST HT Achats marchandise</t>
  </si>
  <si>
    <t>FF10002951</t>
  </si>
  <si>
    <t>FF10002953</t>
  </si>
  <si>
    <t>84</t>
  </si>
  <si>
    <t>TEST HT Achats div</t>
  </si>
  <si>
    <t>FF10002949</t>
  </si>
  <si>
    <t>FF10002954</t>
  </si>
  <si>
    <t>PFX0002667</t>
  </si>
  <si>
    <t>15/03/2020</t>
  </si>
  <si>
    <t>FF10002955</t>
  </si>
  <si>
    <t>FF10002956</t>
  </si>
  <si>
    <t>FF10002957</t>
  </si>
  <si>
    <t>20</t>
  </si>
  <si>
    <t>TEST TVA déductible autres B</t>
  </si>
  <si>
    <t>59</t>
  </si>
  <si>
    <t>TEST TVA Achats</t>
  </si>
  <si>
    <t>60</t>
  </si>
  <si>
    <t>HB</t>
  </si>
  <si>
    <t>TEST TVA déductible autres B e</t>
  </si>
  <si>
    <t>1</t>
  </si>
  <si>
    <t>NUMGTETSD</t>
  </si>
  <si>
    <t>Etablissement début</t>
  </si>
  <si>
    <t>2</t>
  </si>
  <si>
    <t>NUMGTETSF</t>
  </si>
  <si>
    <t>Etablissement fin</t>
  </si>
  <si>
    <t>3</t>
  </si>
  <si>
    <t>CHMOECET</t>
  </si>
  <si>
    <t>Chemin de composition des établissements</t>
  </si>
  <si>
    <t>4</t>
  </si>
  <si>
    <t>DATED</t>
  </si>
  <si>
    <t>Début de période</t>
  </si>
  <si>
    <t>20200101</t>
  </si>
  <si>
    <t>5</t>
  </si>
  <si>
    <t>DATEF</t>
  </si>
  <si>
    <t>Fin de période</t>
  </si>
  <si>
    <t>20201231</t>
  </si>
  <si>
    <t>6</t>
  </si>
  <si>
    <t>NUMOETVAD</t>
  </si>
  <si>
    <t>Numéro de code TVA début</t>
  </si>
  <si>
    <t>.</t>
  </si>
  <si>
    <t>7</t>
  </si>
  <si>
    <t>NUMOETVAF</t>
  </si>
  <si>
    <t>Numéro de code TVA fin</t>
  </si>
  <si>
    <t>ZZZZZZZZZZ</t>
  </si>
  <si>
    <t>8</t>
  </si>
  <si>
    <t>NUMOEJRND</t>
  </si>
  <si>
    <t>Numéro de journal début</t>
  </si>
  <si>
    <t>9</t>
  </si>
  <si>
    <t>NUMOEJRNF</t>
  </si>
  <si>
    <t>Numéro de journal fin</t>
  </si>
  <si>
    <t>ZZZZZZ</t>
  </si>
  <si>
    <t>10</t>
  </si>
  <si>
    <t>DATECPTD</t>
  </si>
  <si>
    <t>Date comptable début</t>
  </si>
  <si>
    <t>19000101</t>
  </si>
  <si>
    <t>11</t>
  </si>
  <si>
    <t>DATECPTF</t>
  </si>
  <si>
    <t>Date comptable fin</t>
  </si>
  <si>
    <t>20991231</t>
  </si>
  <si>
    <t>12</t>
  </si>
  <si>
    <t>MDCOECPTD</t>
  </si>
  <si>
    <t>Mouvement début</t>
  </si>
  <si>
    <t>13</t>
  </si>
  <si>
    <t>MDCOECPTF</t>
  </si>
  <si>
    <t>Mouvement fin</t>
  </si>
  <si>
    <t>Z</t>
  </si>
  <si>
    <t>14</t>
  </si>
  <si>
    <t>TYPOCADTD</t>
  </si>
  <si>
    <t>Type début</t>
  </si>
  <si>
    <t>15</t>
  </si>
  <si>
    <t>TYPOCADTF</t>
  </si>
  <si>
    <t>Type fin</t>
  </si>
  <si>
    <t>ZZ</t>
  </si>
  <si>
    <t>16</t>
  </si>
  <si>
    <t>NATOCADTD</t>
  </si>
  <si>
    <t>Nature début</t>
  </si>
  <si>
    <t>17</t>
  </si>
  <si>
    <t>NATOCADTF</t>
  </si>
  <si>
    <t>Nature fin</t>
  </si>
  <si>
    <t>18</t>
  </si>
  <si>
    <t>GENOCADTD</t>
  </si>
  <si>
    <t>Genre début</t>
  </si>
  <si>
    <t>19</t>
  </si>
  <si>
    <t>GENOCADTF</t>
  </si>
  <si>
    <t>Genre fin</t>
  </si>
  <si>
    <t>ROLOCADTD</t>
  </si>
  <si>
    <t>Rôle début</t>
  </si>
  <si>
    <t>21</t>
  </si>
  <si>
    <t>ROLOCADTF</t>
  </si>
  <si>
    <t>Rôle fin</t>
  </si>
  <si>
    <t>22</t>
  </si>
  <si>
    <t>TOTAL1</t>
  </si>
  <si>
    <t>Critère de totalisation 1</t>
  </si>
  <si>
    <t>23</t>
  </si>
  <si>
    <t>TOTAL2</t>
  </si>
  <si>
    <t>Critère de totalisation 2</t>
  </si>
  <si>
    <t>24</t>
  </si>
  <si>
    <t>TOTAL3</t>
  </si>
  <si>
    <t>Critère de totalisation 3</t>
  </si>
  <si>
    <t>25</t>
  </si>
  <si>
    <t>EDTDATE</t>
  </si>
  <si>
    <t>Edition de la date d'Emission ou Comptable</t>
  </si>
  <si>
    <t>26</t>
  </si>
  <si>
    <t>EDTMVT</t>
  </si>
  <si>
    <t>Edition du détail des mouvements</t>
  </si>
  <si>
    <t>O</t>
  </si>
  <si>
    <t>27</t>
  </si>
  <si>
    <t>SENS</t>
  </si>
  <si>
    <t>Sens débit déductible</t>
  </si>
  <si>
    <t>P</t>
  </si>
  <si>
    <t>28</t>
  </si>
  <si>
    <t>SENS1</t>
  </si>
  <si>
    <t>Sens débit collectée</t>
  </si>
  <si>
    <t>N</t>
  </si>
  <si>
    <t>29</t>
  </si>
  <si>
    <t>EDTMNTDEV</t>
  </si>
  <si>
    <t>Edition des montants par devise</t>
  </si>
  <si>
    <t>F</t>
  </si>
  <si>
    <t>30</t>
  </si>
  <si>
    <t>TRI1</t>
  </si>
  <si>
    <t>Critère de tri</t>
  </si>
  <si>
    <t>31</t>
  </si>
  <si>
    <t>STVTYPD</t>
  </si>
  <si>
    <t>TVA : Type début</t>
  </si>
  <si>
    <t>32</t>
  </si>
  <si>
    <t>STVTYPF</t>
  </si>
  <si>
    <t>TVA : Type fin</t>
  </si>
  <si>
    <t>33</t>
  </si>
  <si>
    <t>STVCODD</t>
  </si>
  <si>
    <t>TVA : Code début</t>
  </si>
  <si>
    <t>34</t>
  </si>
  <si>
    <t>STVCODF</t>
  </si>
  <si>
    <t>TVA : Code fin</t>
  </si>
  <si>
    <t>ZZZZ</t>
  </si>
  <si>
    <t>35</t>
  </si>
  <si>
    <t>STVPARD</t>
  </si>
  <si>
    <t>TVA : Part début</t>
  </si>
  <si>
    <t>36</t>
  </si>
  <si>
    <t>STVPARF</t>
  </si>
  <si>
    <t>TVA : Part fin</t>
  </si>
  <si>
    <t>37</t>
  </si>
  <si>
    <t>STVREGD</t>
  </si>
  <si>
    <t>TVA : Régime début</t>
  </si>
  <si>
    <t>38</t>
  </si>
  <si>
    <t>STVREGF</t>
  </si>
  <si>
    <t>TVA : Régime fin</t>
  </si>
  <si>
    <t>39</t>
  </si>
  <si>
    <t>STVMODD</t>
  </si>
  <si>
    <t>TVA : Mode début</t>
  </si>
  <si>
    <t>40</t>
  </si>
  <si>
    <t>STVMODF</t>
  </si>
  <si>
    <t>TVA : Mode fin</t>
  </si>
  <si>
    <t>41</t>
  </si>
  <si>
    <t>STVMNED</t>
  </si>
  <si>
    <t>TVA : Mnémonique début</t>
  </si>
  <si>
    <t>42</t>
  </si>
  <si>
    <t>STVMNEF</t>
  </si>
  <si>
    <t>TVA : Mnémonique fin</t>
  </si>
  <si>
    <t>43</t>
  </si>
  <si>
    <t>STVETAD</t>
  </si>
  <si>
    <t>TVA : Etat début</t>
  </si>
  <si>
    <t>44</t>
  </si>
  <si>
    <t>STVETAF</t>
  </si>
  <si>
    <t>TVA : Etat fin</t>
  </si>
  <si>
    <t>45</t>
  </si>
  <si>
    <t>STVUCRD</t>
  </si>
  <si>
    <t>TVA : Utilisateur de création début</t>
  </si>
  <si>
    <t>46</t>
  </si>
  <si>
    <t>STVUCRF</t>
  </si>
  <si>
    <t>TVA : Utilisateur de création fin</t>
  </si>
  <si>
    <t>ZZZZZZZZZZZZZZZZZZZZZZZZZZZZZZ</t>
  </si>
  <si>
    <t>47</t>
  </si>
  <si>
    <t>STVDCRD</t>
  </si>
  <si>
    <t>TVA : Date de création début</t>
  </si>
  <si>
    <t>48</t>
  </si>
  <si>
    <t>STVDCRF</t>
  </si>
  <si>
    <t>TVA : Date de création fin</t>
  </si>
  <si>
    <t>49</t>
  </si>
  <si>
    <t>STVUDMD</t>
  </si>
  <si>
    <t>TVA : Utilisateur de modification début</t>
  </si>
  <si>
    <t>50</t>
  </si>
  <si>
    <t>STVUDMF</t>
  </si>
  <si>
    <t>TVA : Utilisateur de modification fin</t>
  </si>
  <si>
    <t>51</t>
  </si>
  <si>
    <t>STVDDMD</t>
  </si>
  <si>
    <t>TVA : Date de modification début</t>
  </si>
  <si>
    <t>52</t>
  </si>
  <si>
    <t>STVDDMF</t>
  </si>
  <si>
    <t>TVA : Date de modification fin</t>
  </si>
  <si>
    <t>53</t>
  </si>
  <si>
    <t>STVTACD</t>
  </si>
  <si>
    <t>TVA : Taux comptable début</t>
  </si>
  <si>
    <t>0.00</t>
  </si>
  <si>
    <t>STVTACF</t>
  </si>
  <si>
    <t>TVA : Taux comptable fin</t>
  </si>
  <si>
    <t>999999.99</t>
  </si>
  <si>
    <t>55</t>
  </si>
  <si>
    <t>STVNATD</t>
  </si>
  <si>
    <t>TVA : Nature début</t>
  </si>
  <si>
    <t>56</t>
  </si>
  <si>
    <t>STVNATF</t>
  </si>
  <si>
    <t>TVA : Nature fin</t>
  </si>
  <si>
    <t>57</t>
  </si>
  <si>
    <t>STVGEND</t>
  </si>
  <si>
    <t>TVA : Genre début</t>
  </si>
  <si>
    <t>58</t>
  </si>
  <si>
    <t>STVGENF</t>
  </si>
  <si>
    <t>TVA : Genre fin</t>
  </si>
  <si>
    <t>STVROLD</t>
  </si>
  <si>
    <t>TVA : Rôle début</t>
  </si>
  <si>
    <t>STVROLF</t>
  </si>
  <si>
    <t>TVA : Rôle fin</t>
  </si>
  <si>
    <t>61</t>
  </si>
  <si>
    <t>STVTAUD</t>
  </si>
  <si>
    <t>TVA : Taux début</t>
  </si>
  <si>
    <t>62</t>
  </si>
  <si>
    <t>STVTAUF</t>
  </si>
  <si>
    <t>TVA : Taux fin</t>
  </si>
  <si>
    <t>IND - Cegid XRP Ultimate développement</t>
  </si>
  <si>
    <t>C - Collectée</t>
  </si>
  <si>
    <t>01 - TEST HT Ventes, presta. servic</t>
  </si>
  <si>
    <t>03 - TEST HT Ventes</t>
  </si>
  <si>
    <t>05 - TEST HT Autres opér. non impos</t>
  </si>
  <si>
    <t>08H - TEST TVA à payer 19,6 (HT)</t>
  </si>
  <si>
    <t>CA - TEST HT Ventes, presta. servic</t>
  </si>
  <si>
    <t>DB - TEST HT Autres opér. non impos</t>
  </si>
  <si>
    <t>FC - TEST TVA à payer autres (HT)</t>
  </si>
  <si>
    <t>08T - TEST TVA à payer 19,6 (TVA)</t>
  </si>
  <si>
    <t>54 - TEST TVA Ventes</t>
  </si>
  <si>
    <t>GC - TEST TVA à payer autres (TVA)</t>
  </si>
  <si>
    <t>D - Déductible</t>
  </si>
  <si>
    <t>81 - TEST HT Achats marchandise</t>
  </si>
  <si>
    <t>84 - TEST HT Achats div</t>
  </si>
  <si>
    <t>20 - TEST TVA déductible autres B</t>
  </si>
  <si>
    <t>59 - TEST TVA Achats</t>
  </si>
  <si>
    <t>60 - TEST TVA Achats</t>
  </si>
  <si>
    <t>HB - TEST TVA déductible autres B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</si>
</sst>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0" fillId="0" borderId="0" xfId="0" pivotButton="1"/>
    <xf numFmtId="0" fontId="0" fillId="2" borderId="1" xfId="0" applyFill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90">
    <dxf>
      <fill>
        <patternFill patternType="solid">
          <bgColor theme="0"/>
        </patternFill>
      </fill>
    </dxf>
    <dxf>
      <border>
        <right/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numFmt numFmtId="2" formatCode="0.00"/>
    </dxf>
    <dxf>
      <border>
        <top style="medium">
          <color indexed="64"/>
        </top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numFmt numFmtId="2" formatCode="0.00"/>
    </dxf>
    <dxf>
      <border>
        <top style="medium">
          <color indexed="64"/>
        </top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top style="medium">
          <color indexed="64"/>
        </top>
      </border>
    </dxf>
    <dxf>
      <numFmt numFmtId="2" formatCode="0.00"/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right/>
      </border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theme="0" tint="-0.14996795556505021"/>
          <bgColor theme="0"/>
        </patternFill>
      </fill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>
          <bgColor rgb="FFFFFFFF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AT" table="0" count="15" xr9:uid="{00000000-0011-0000-FFFF-FFFF00000000}">
      <tableStyleElement type="wholeTable" dxfId="89"/>
      <tableStyleElement type="totalRow" dxfId="88"/>
      <tableStyleElement type="firstColumn" dxfId="87"/>
      <tableStyleElement type="firstSubtotalColumn" dxfId="86"/>
      <tableStyleElement type="secondSubtotalColumn" dxfId="85"/>
      <tableStyleElement type="thirdSubtotalColumn" dxfId="84"/>
      <tableStyleElement type="firstSubtotalRow" dxfId="83"/>
      <tableStyleElement type="secondSubtotalRow" dxfId="82"/>
      <tableStyleElement type="thirdSubtotalRow" dxfId="81"/>
      <tableStyleElement type="firstColumnSubheading" dxfId="80"/>
      <tableStyleElement type="secondColumnSubheading" dxfId="79"/>
      <tableStyleElement type="thirdColumnSubheading" dxfId="78"/>
      <tableStyleElement type="firstRowSubheading" dxfId="77"/>
      <tableStyleElement type="secondRowSubheading" dxfId="76"/>
      <tableStyleElement type="thirdRowSubheading" dxfId="75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annick Dieu" refreshedDate="44845.481018287035" createdVersion="8" refreshedVersion="8" minRefreshableVersion="3" recordCount="96" xr:uid="{1EFE815C-C990-45FC-B19C-FD4C0462953C}">
  <cacheSource type="worksheet">
    <worksheetSource ref="A3:Z999919" sheet="Donnees"/>
  </cacheSource>
  <cacheFields count="26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4">
        <s v="IND - Cegid XRP Ultimate développement"/>
        <m/>
        <s v=" - " u="1"/>
        <s v="  -  " u="1"/>
      </sharedItems>
    </cacheField>
    <cacheField name="Type de TVA" numFmtId="0">
      <sharedItems containsBlank="1"/>
    </cacheField>
    <cacheField name="Intitulé du type de TVA" numFmtId="0">
      <sharedItems containsBlank="1"/>
    </cacheField>
    <cacheField name="Type de TVA et intitulé" numFmtId="0">
      <sharedItems containsBlank="1" count="5">
        <s v="C - Collectée"/>
        <s v="D - Déductible"/>
        <m/>
        <s v=" - " u="1"/>
        <s v="  -  " u="1"/>
      </sharedItems>
    </cacheField>
    <cacheField name="Case" numFmtId="0">
      <sharedItems containsBlank="1"/>
    </cacheField>
    <cacheField name="Intitulé case" numFmtId="0">
      <sharedItems containsBlank="1"/>
    </cacheField>
    <cacheField name="Case et intitulé" numFmtId="0">
      <sharedItems containsBlank="1" count="25">
        <s v="01 - TEST HT Ventes, presta. servic"/>
        <s v="03 - TEST HT Ventes"/>
        <s v="05 - TEST HT Autres opér. non impos"/>
        <s v="08H - TEST TVA à payer 19,6 (HT)"/>
        <s v="CA - TEST HT Ventes, presta. servic"/>
        <s v="DB - TEST HT Autres opér. non impos"/>
        <s v="FC - TEST TVA à payer autres (HT)"/>
        <s v="08T - TEST TVA à payer 19,6 (TVA)"/>
        <s v="54 - TEST TVA Ventes"/>
        <s v="GC - TEST TVA à payer autres (TVA)"/>
        <s v="81 - TEST HT Achats marchandise"/>
        <s v="84 - TEST HT Achats div"/>
        <s v="20 - TEST TVA déductible autres B"/>
        <s v="59 - TEST TVA Achats"/>
        <s v="60 - TEST TVA Achats"/>
        <s v="HB - TEST TVA déductible autres B e"/>
        <m/>
        <s v="85 - TEST HT Avoirs Achats" u="1"/>
        <s v="64 - TEST TVA Avoirs Ventes" u="1"/>
        <s v="DE - TEST Régularisations" u="1"/>
        <s v="14T - TEST TVA à payer DOM 2,1 (TVA)" u="1"/>
        <s v="  -  " u="1"/>
        <s v="F9 - " u="1"/>
        <s v=" - " u="1"/>
        <s v="14H - TEST TVA à payer DOM 2,1 (HT)" u="1"/>
      </sharedItems>
    </cacheField>
    <cacheField name="Totalisation 1" numFmtId="0">
      <sharedItems containsBlank="1"/>
    </cacheField>
    <cacheField name="Totalisation et libellé 1" numFmtId="0">
      <sharedItems containsBlank="1"/>
    </cacheField>
    <cacheField name="Totalisation 2" numFmtId="0">
      <sharedItems containsBlank="1"/>
    </cacheField>
    <cacheField name="Totalisation et libellé 2" numFmtId="0">
      <sharedItems containsBlank="1"/>
    </cacheField>
    <cacheField name="Totalisation 3" numFmtId="0">
      <sharedItems containsBlank="1"/>
    </cacheField>
    <cacheField name="Totalisation et libellé 3" numFmtId="0">
      <sharedItems containsBlank="1"/>
    </cacheField>
    <cacheField name="Pièce ou écriture" numFmtId="0">
      <sharedItems containsBlank="1" count="54">
        <s v="FF10002950"/>
        <s v="FF10002952"/>
        <s v="FF10002958"/>
        <s v="FF10002959"/>
        <s v="FC0000027"/>
        <s v="FC0000028"/>
        <s v="FC20000504"/>
        <s v="FF10002974"/>
        <s v="FF10002975"/>
        <s v="FF10002976"/>
        <s v="FF10002978"/>
        <s v="FF10002979"/>
        <s v="FF10002951"/>
        <s v="FF10002953"/>
        <s v="FF10002949"/>
        <s v="FF10002954"/>
        <s v="FF10002955"/>
        <s v="FF10002956"/>
        <s v="FF10002957"/>
        <m/>
        <s v="CHC9006959" u="1"/>
        <s v="FF08001042" u="1"/>
        <s v="CHC9006961" u="1"/>
        <s v="CHC9006975" u="1"/>
        <s v="FF08001043" u="1"/>
        <s v="CHC9006962" u="1"/>
        <s v="FF07001454" u="1"/>
        <s v="FF08001044" u="1"/>
        <s v="FF08001087" u="1"/>
        <s v="CHC9006977" u="1"/>
        <s v="FF08001045" u="1"/>
        <s v="CHC9006964" u="1"/>
        <s v="CHC9006978" u="1"/>
        <s v="FF08001046" u="1"/>
        <s v="CHC9006965" u="1"/>
        <s v="CHC9006979" u="1"/>
        <s v="FF08001047" u="1"/>
        <s v="CHC9006966" u="1"/>
        <s v=" " u="1"/>
        <s v="FF08001048" u="1"/>
        <s v="CHC9006967" u="1"/>
        <s v="FC10001943" u="1"/>
        <s v="CHC9006968" u="1"/>
        <s v="CHC9006970" u="1"/>
        <s v="FC10001944" u="1"/>
        <s v="CHC9006969" u="1"/>
        <s v="FF08001038" u="1"/>
        <s v="FF08001040" u="1"/>
        <s v="FF08001083" u="1"/>
        <s v="CHC9006973" u="1"/>
        <s v="FF08001100" u="1"/>
        <s v="FF08001041" u="1"/>
        <s v="CHC9006960" u="1"/>
        <s v="CHC9006974" u="1"/>
      </sharedItems>
    </cacheField>
    <cacheField name="Pièce de paiement" numFmtId="0">
      <sharedItems containsBlank="1" count="11">
        <s v=""/>
        <s v="S020000002"/>
        <s v="BNP0004915"/>
        <s v="BNP0004916"/>
        <s v="BNP0004917"/>
        <s v="FF10002952"/>
        <s v="PFX0002667"/>
        <s v="FF10002956"/>
        <m/>
        <s v="PF10000381" u="1"/>
        <s v=" " u="1"/>
      </sharedItems>
    </cacheField>
    <cacheField name="Date comptable" numFmtId="0">
      <sharedItems containsBlank="1" count="27">
        <s v="12/03/2020"/>
        <s v="14/03/2020"/>
        <s v="16/03/2020"/>
        <s v="03/02/2020"/>
        <s v="15/03/2018"/>
        <s v="01/04/2020"/>
        <s v="04/04/2020"/>
        <s v="13/03/2020"/>
        <s v="15/03/2020"/>
        <m/>
        <s v="09/02/2022" u="1"/>
        <s v="15-02-2022" u="1"/>
        <s v="24-01-2022" u="1"/>
        <s v="26-01-2022" u="1"/>
        <s v="08-02-2022" u="1"/>
        <s v="15/02/2022" u="1"/>
        <s v="24/01/2022" u="1"/>
        <s v="08/02/2022" u="1"/>
        <s v=" " u="1"/>
        <s v="17-10-2007" u="1"/>
        <s v="10-02-2022" u="1"/>
        <s v="17/10/2007" u="1"/>
        <s v="16-02-2022" u="1"/>
        <s v="10/02/2022" u="1"/>
        <s v="27-01-2022" u="1"/>
        <s v="09-02-2022" u="1"/>
        <s v="16/02/2022" u="1"/>
      </sharedItems>
    </cacheField>
    <cacheField name="Date de fait générateur" numFmtId="0">
      <sharedItems containsBlank="1" count="27">
        <s v="12/03/2020"/>
        <s v="13/03/2020"/>
        <s v="14/03/2020"/>
        <s v="16/03/2020"/>
        <s v="03/02/2020"/>
        <s v="01/02/2020"/>
        <s v="01/08/2020"/>
        <s v="01/09/2020"/>
        <s v="15/03/2020"/>
        <m/>
        <s v="09/02/2022" u="1"/>
        <s v="01-06-2022" u="1"/>
        <s v="15-02-2022" u="1"/>
        <s v="01/06/2022" u="1"/>
        <s v="24-01-2022" u="1"/>
        <s v="26-01-2022" u="1"/>
        <s v="08-02-2022" u="1"/>
        <s v="15/02/2022" u="1"/>
        <s v="24/01/2022" u="1"/>
        <s v="08/02/2022" u="1"/>
        <s v=" " u="1"/>
        <s v="10-02-2022" u="1"/>
        <s v="01-02-2022" u="1"/>
        <s v="16-02-2022" u="1"/>
        <s v="10/02/2022" u="1"/>
        <s v="09-02-2022" u="1"/>
        <s v="16/02/2022" u="1"/>
      </sharedItems>
    </cacheField>
    <cacheField name="Montant HT" numFmtId="0">
      <sharedItems containsString="0" containsBlank="1" containsNumber="1" minValue="-379.77" maxValue="14898.69"/>
    </cacheField>
    <cacheField name="Montant TVA" numFmtId="0">
      <sharedItems containsString="0" containsBlank="1" containsNumber="1" minValue="-78.23" maxValue="3069.13"/>
    </cacheField>
    <cacheField name="Job" numFmtId="0">
      <sharedItems containsBlank="1"/>
    </cacheField>
    <cacheField name="User" numFmtId="0">
      <sharedItems containsBlank="1"/>
    </cacheField>
    <cacheField name="Date lancement" numFmtId="0">
      <sharedItems containsBlank="1"/>
    </cacheField>
    <cacheField name="Période début" numFmtId="0">
      <sharedItems containsBlank="1"/>
    </cacheField>
    <cacheField name="Pério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0"/>
    <x v="0"/>
    <x v="0"/>
    <x v="0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0"/>
    <x v="0"/>
    <x v="0"/>
    <x v="1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1"/>
    <x v="0"/>
    <x v="1"/>
    <x v="2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1"/>
    <x v="0"/>
    <x v="1"/>
    <x v="2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2"/>
    <x v="0"/>
    <x v="2"/>
    <x v="3"/>
    <n v="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1"/>
    <s v="TEST HT Ventes, presta. servic"/>
    <x v="0"/>
    <s v=""/>
    <s v=""/>
    <s v=""/>
    <s v=""/>
    <s v=""/>
    <s v=""/>
    <x v="3"/>
    <x v="0"/>
    <x v="2"/>
    <x v="3"/>
    <n v="-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3"/>
    <s v="TEST HT Ventes"/>
    <x v="1"/>
    <s v=""/>
    <s v=""/>
    <s v=""/>
    <s v=""/>
    <s v=""/>
    <s v=""/>
    <x v="4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3"/>
    <s v="TEST HT Ventes"/>
    <x v="1"/>
    <s v=""/>
    <s v=""/>
    <s v=""/>
    <s v=""/>
    <s v=""/>
    <s v=""/>
    <x v="5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3"/>
    <s v="TEST HT Ventes"/>
    <x v="1"/>
    <s v=""/>
    <s v=""/>
    <s v=""/>
    <s v=""/>
    <s v=""/>
    <s v=""/>
    <x v="6"/>
    <x v="0"/>
    <x v="4"/>
    <x v="5"/>
    <n v="14898.69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5"/>
    <s v="TEST HT Autres opér. non impos"/>
    <x v="2"/>
    <s v=""/>
    <s v=""/>
    <s v=""/>
    <s v=""/>
    <s v=""/>
    <s v=""/>
    <x v="7"/>
    <x v="1"/>
    <x v="5"/>
    <x v="6"/>
    <n v="52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5"/>
    <s v="TEST HT Autres opér. non impos"/>
    <x v="2"/>
    <s v=""/>
    <s v=""/>
    <s v=""/>
    <s v=""/>
    <s v=""/>
    <s v=""/>
    <x v="8"/>
    <x v="2"/>
    <x v="6"/>
    <x v="6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5"/>
    <s v="TEST HT Autres opér. non impos"/>
    <x v="2"/>
    <s v=""/>
    <s v=""/>
    <s v=""/>
    <s v=""/>
    <s v=""/>
    <s v=""/>
    <x v="9"/>
    <x v="3"/>
    <x v="6"/>
    <x v="7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5"/>
    <s v="TEST HT Autres opér. non impos"/>
    <x v="2"/>
    <s v=""/>
    <s v=""/>
    <s v=""/>
    <s v=""/>
    <s v=""/>
    <s v=""/>
    <x v="10"/>
    <x v="4"/>
    <x v="6"/>
    <x v="7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5"/>
    <s v="TEST HT Autres opér. non impos"/>
    <x v="2"/>
    <s v=""/>
    <s v=""/>
    <s v=""/>
    <s v=""/>
    <s v=""/>
    <s v=""/>
    <x v="11"/>
    <x v="0"/>
    <x v="6"/>
    <x v="7"/>
    <n v="6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0"/>
    <x v="0"/>
    <x v="0"/>
    <x v="0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0"/>
    <x v="0"/>
    <x v="0"/>
    <x v="1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1"/>
    <x v="0"/>
    <x v="1"/>
    <x v="2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1"/>
    <x v="0"/>
    <x v="1"/>
    <x v="2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2"/>
    <x v="0"/>
    <x v="2"/>
    <x v="3"/>
    <n v="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H"/>
    <s v="TEST TVA à payer 19,6 (HT)"/>
    <x v="3"/>
    <s v=""/>
    <s v=""/>
    <s v=""/>
    <s v=""/>
    <s v=""/>
    <s v=""/>
    <x v="3"/>
    <x v="0"/>
    <x v="2"/>
    <x v="3"/>
    <n v="-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4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5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6"/>
    <x v="0"/>
    <x v="4"/>
    <x v="5"/>
    <n v="14898.69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0"/>
    <x v="0"/>
    <x v="0"/>
    <x v="0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0"/>
    <x v="0"/>
    <x v="0"/>
    <x v="1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1"/>
    <x v="0"/>
    <x v="1"/>
    <x v="2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1"/>
    <x v="0"/>
    <x v="1"/>
    <x v="2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2"/>
    <x v="0"/>
    <x v="2"/>
    <x v="3"/>
    <n v="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CA"/>
    <s v="TEST HT Ventes, presta. servic"/>
    <x v="4"/>
    <s v=""/>
    <s v=""/>
    <s v=""/>
    <s v=""/>
    <s v=""/>
    <s v=""/>
    <x v="3"/>
    <x v="0"/>
    <x v="2"/>
    <x v="3"/>
    <n v="-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DB"/>
    <s v="TEST HT Autres opér. non impos"/>
    <x v="5"/>
    <s v=""/>
    <s v=""/>
    <s v=""/>
    <s v=""/>
    <s v=""/>
    <s v=""/>
    <x v="7"/>
    <x v="1"/>
    <x v="5"/>
    <x v="6"/>
    <n v="52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DB"/>
    <s v="TEST HT Autres opér. non impos"/>
    <x v="5"/>
    <s v=""/>
    <s v=""/>
    <s v=""/>
    <s v=""/>
    <s v=""/>
    <s v=""/>
    <x v="8"/>
    <x v="2"/>
    <x v="6"/>
    <x v="6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DB"/>
    <s v="TEST HT Autres opér. non impos"/>
    <x v="5"/>
    <s v=""/>
    <s v=""/>
    <s v=""/>
    <s v=""/>
    <s v=""/>
    <s v=""/>
    <x v="9"/>
    <x v="3"/>
    <x v="6"/>
    <x v="7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DB"/>
    <s v="TEST HT Autres opér. non impos"/>
    <x v="5"/>
    <s v=""/>
    <s v=""/>
    <s v=""/>
    <s v=""/>
    <s v=""/>
    <s v=""/>
    <x v="10"/>
    <x v="4"/>
    <x v="6"/>
    <x v="7"/>
    <n v="10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DB"/>
    <s v="TEST HT Autres opér. non impos"/>
    <x v="5"/>
    <s v=""/>
    <s v=""/>
    <s v=""/>
    <s v=""/>
    <s v=""/>
    <s v=""/>
    <x v="11"/>
    <x v="0"/>
    <x v="6"/>
    <x v="7"/>
    <n v="600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4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5"/>
    <x v="0"/>
    <x v="3"/>
    <x v="4"/>
    <n v="1560.92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6"/>
    <x v="0"/>
    <x v="4"/>
    <x v="5"/>
    <n v="14898.69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0"/>
    <x v="0"/>
    <x v="0"/>
    <x v="0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0"/>
    <x v="0"/>
    <x v="0"/>
    <x v="1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1"/>
    <x v="0"/>
    <x v="1"/>
    <x v="2"/>
    <n v="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1"/>
    <x v="0"/>
    <x v="1"/>
    <x v="2"/>
    <n v="-379.77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2"/>
    <x v="0"/>
    <x v="2"/>
    <x v="3"/>
    <n v="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FC"/>
    <s v="TEST TVA à payer autres (HT)"/>
    <x v="6"/>
    <s v=""/>
    <s v=""/>
    <s v=""/>
    <s v=""/>
    <s v=""/>
    <s v=""/>
    <x v="3"/>
    <x v="0"/>
    <x v="2"/>
    <x v="3"/>
    <n v="-344.11"/>
    <n v="0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0"/>
    <x v="0"/>
    <x v="0"/>
    <x v="0"/>
    <n v="0"/>
    <n v="78.23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0"/>
    <x v="0"/>
    <x v="0"/>
    <x v="1"/>
    <n v="0"/>
    <n v="-78.23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1"/>
    <x v="0"/>
    <x v="1"/>
    <x v="2"/>
    <n v="0"/>
    <n v="78.23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1"/>
    <x v="0"/>
    <x v="1"/>
    <x v="2"/>
    <n v="0"/>
    <n v="-78.23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2"/>
    <x v="0"/>
    <x v="2"/>
    <x v="3"/>
    <n v="0"/>
    <n v="70.89"/>
    <s v="563669"/>
    <s v="YAD"/>
    <s v="11/10/2022"/>
    <s v="01/01/2020"/>
    <s v="31/12/2020"/>
  </r>
  <r>
    <s v="IND"/>
    <s v="Cegid XRP Ultimate développement"/>
    <x v="0"/>
    <s v="C"/>
    <s v="Collectée"/>
    <x v="0"/>
    <s v="08T"/>
    <s v="TEST TVA à payer 19,6 (TVA)"/>
    <x v="7"/>
    <s v=""/>
    <s v=""/>
    <s v=""/>
    <s v=""/>
    <s v=""/>
    <s v=""/>
    <x v="3"/>
    <x v="0"/>
    <x v="2"/>
    <x v="3"/>
    <n v="0"/>
    <n v="-70.89"/>
    <s v="563669"/>
    <s v="YAD"/>
    <s v="11/10/2022"/>
    <s v="01/01/2020"/>
    <s v="31/12/2020"/>
  </r>
  <r>
    <s v="IND"/>
    <s v="Cegid XRP Ultimate développement"/>
    <x v="0"/>
    <s v="C"/>
    <s v="Collectée"/>
    <x v="0"/>
    <s v="54"/>
    <s v="TEST TVA Ventes"/>
    <x v="8"/>
    <s v=""/>
    <s v=""/>
    <s v=""/>
    <s v=""/>
    <s v=""/>
    <s v=""/>
    <x v="4"/>
    <x v="0"/>
    <x v="3"/>
    <x v="4"/>
    <n v="0"/>
    <n v="321.55"/>
    <s v="563669"/>
    <s v="YAD"/>
    <s v="11/10/2022"/>
    <s v="01/01/2020"/>
    <s v="31/12/2020"/>
  </r>
  <r>
    <s v="IND"/>
    <s v="Cegid XRP Ultimate développement"/>
    <x v="0"/>
    <s v="C"/>
    <s v="Collectée"/>
    <x v="0"/>
    <s v="54"/>
    <s v="TEST TVA Ventes"/>
    <x v="8"/>
    <s v=""/>
    <s v=""/>
    <s v=""/>
    <s v=""/>
    <s v=""/>
    <s v=""/>
    <x v="5"/>
    <x v="0"/>
    <x v="3"/>
    <x v="4"/>
    <n v="0"/>
    <n v="321.55"/>
    <s v="563669"/>
    <s v="YAD"/>
    <s v="11/10/2022"/>
    <s v="01/01/2020"/>
    <s v="31/12/2020"/>
  </r>
  <r>
    <s v="IND"/>
    <s v="Cegid XRP Ultimate développement"/>
    <x v="0"/>
    <s v="C"/>
    <s v="Collectée"/>
    <x v="0"/>
    <s v="54"/>
    <s v="TEST TVA Ventes"/>
    <x v="8"/>
    <s v=""/>
    <s v=""/>
    <s v=""/>
    <s v=""/>
    <s v=""/>
    <s v=""/>
    <x v="6"/>
    <x v="0"/>
    <x v="4"/>
    <x v="5"/>
    <n v="0"/>
    <n v="3069.1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4"/>
    <x v="0"/>
    <x v="3"/>
    <x v="4"/>
    <n v="0"/>
    <n v="321.55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5"/>
    <x v="0"/>
    <x v="3"/>
    <x v="4"/>
    <n v="0"/>
    <n v="321.55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6"/>
    <x v="0"/>
    <x v="4"/>
    <x v="5"/>
    <n v="0"/>
    <n v="3069.1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0"/>
    <x v="0"/>
    <x v="0"/>
    <x v="0"/>
    <n v="0"/>
    <n v="78.2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0"/>
    <x v="0"/>
    <x v="0"/>
    <x v="1"/>
    <n v="0"/>
    <n v="-78.2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1"/>
    <x v="0"/>
    <x v="1"/>
    <x v="2"/>
    <n v="0"/>
    <n v="78.2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1"/>
    <x v="0"/>
    <x v="1"/>
    <x v="2"/>
    <n v="0"/>
    <n v="-78.23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2"/>
    <x v="0"/>
    <x v="2"/>
    <x v="3"/>
    <n v="0"/>
    <n v="70.89"/>
    <s v="563669"/>
    <s v="YAD"/>
    <s v="11/10/2022"/>
    <s v="01/01/2020"/>
    <s v="31/12/2020"/>
  </r>
  <r>
    <s v="IND"/>
    <s v="Cegid XRP Ultimate développement"/>
    <x v="0"/>
    <s v="C"/>
    <s v="Collectée"/>
    <x v="0"/>
    <s v="GC"/>
    <s v="TEST TVA à payer autres (TVA)"/>
    <x v="9"/>
    <s v=""/>
    <s v=""/>
    <s v=""/>
    <s v=""/>
    <s v=""/>
    <s v=""/>
    <x v="3"/>
    <x v="0"/>
    <x v="2"/>
    <x v="3"/>
    <n v="0"/>
    <n v="-70.89"/>
    <s v="563669"/>
    <s v="YAD"/>
    <s v="11/10/2022"/>
    <s v="01/01/2020"/>
    <s v="31/12/2020"/>
  </r>
  <r>
    <s v="IND"/>
    <s v="Cegid XRP Ultimate développement"/>
    <x v="0"/>
    <s v="D"/>
    <s v="Déductible"/>
    <x v="1"/>
    <s v="81"/>
    <s v="TEST HT Achats marchandise"/>
    <x v="10"/>
    <s v=""/>
    <s v=""/>
    <s v=""/>
    <s v=""/>
    <s v=""/>
    <s v=""/>
    <x v="12"/>
    <x v="0"/>
    <x v="7"/>
    <x v="1"/>
    <n v="800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1"/>
    <s v="TEST HT Achats marchandise"/>
    <x v="10"/>
    <s v=""/>
    <s v=""/>
    <s v=""/>
    <s v=""/>
    <s v=""/>
    <s v=""/>
    <x v="13"/>
    <x v="0"/>
    <x v="1"/>
    <x v="2"/>
    <n v="800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4"/>
    <x v="0"/>
    <x v="0"/>
    <x v="0"/>
    <n v="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5"/>
    <x v="5"/>
    <x v="1"/>
    <x v="2"/>
    <n v="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5"/>
    <x v="6"/>
    <x v="1"/>
    <x v="8"/>
    <n v="420.23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6"/>
    <x v="0"/>
    <x v="8"/>
    <x v="8"/>
    <n v="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7"/>
    <x v="0"/>
    <x v="8"/>
    <x v="8"/>
    <n v="-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7"/>
    <x v="0"/>
    <x v="8"/>
    <x v="8"/>
    <n v="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84"/>
    <s v="TEST HT Achats div"/>
    <x v="11"/>
    <s v=""/>
    <s v=""/>
    <s v=""/>
    <s v=""/>
    <s v=""/>
    <s v=""/>
    <x v="18"/>
    <x v="7"/>
    <x v="8"/>
    <x v="8"/>
    <n v="379.77"/>
    <n v="0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4"/>
    <x v="0"/>
    <x v="0"/>
    <x v="0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5"/>
    <x v="5"/>
    <x v="1"/>
    <x v="2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5"/>
    <x v="6"/>
    <x v="1"/>
    <x v="8"/>
    <n v="0"/>
    <n v="86.57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6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7"/>
    <x v="0"/>
    <x v="8"/>
    <x v="8"/>
    <n v="0"/>
    <n v="-78.23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7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20"/>
    <s v="TEST TVA déductible autres B"/>
    <x v="12"/>
    <s v=""/>
    <s v=""/>
    <s v=""/>
    <s v=""/>
    <s v=""/>
    <s v=""/>
    <x v="18"/>
    <x v="7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59"/>
    <s v="TEST TVA Achats"/>
    <x v="13"/>
    <s v=""/>
    <s v=""/>
    <s v=""/>
    <s v=""/>
    <s v=""/>
    <s v=""/>
    <x v="12"/>
    <x v="0"/>
    <x v="7"/>
    <x v="1"/>
    <n v="0"/>
    <n v="164.8"/>
    <s v="563669"/>
    <s v="YAD"/>
    <s v="11/10/2022"/>
    <s v="01/01/2020"/>
    <s v="31/12/2020"/>
  </r>
  <r>
    <s v="IND"/>
    <s v="Cegid XRP Ultimate développement"/>
    <x v="0"/>
    <s v="D"/>
    <s v="Déductible"/>
    <x v="1"/>
    <s v="59"/>
    <s v="TEST TVA Achats"/>
    <x v="13"/>
    <s v=""/>
    <s v=""/>
    <s v=""/>
    <s v=""/>
    <s v=""/>
    <s v=""/>
    <x v="13"/>
    <x v="0"/>
    <x v="1"/>
    <x v="2"/>
    <n v="0"/>
    <n v="164.8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4"/>
    <x v="0"/>
    <x v="0"/>
    <x v="0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5"/>
    <x v="5"/>
    <x v="1"/>
    <x v="2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5"/>
    <x v="6"/>
    <x v="1"/>
    <x v="8"/>
    <n v="0"/>
    <n v="86.57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6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7"/>
    <x v="0"/>
    <x v="8"/>
    <x v="8"/>
    <n v="0"/>
    <n v="-78.23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7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60"/>
    <s v="TEST TVA Achats"/>
    <x v="14"/>
    <s v=""/>
    <s v=""/>
    <s v=""/>
    <s v=""/>
    <s v=""/>
    <s v=""/>
    <x v="18"/>
    <x v="7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4"/>
    <x v="0"/>
    <x v="0"/>
    <x v="0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2"/>
    <x v="0"/>
    <x v="7"/>
    <x v="1"/>
    <n v="0"/>
    <n v="164.8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3"/>
    <x v="0"/>
    <x v="1"/>
    <x v="2"/>
    <n v="0"/>
    <n v="164.8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5"/>
    <x v="5"/>
    <x v="1"/>
    <x v="2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5"/>
    <x v="6"/>
    <x v="1"/>
    <x v="8"/>
    <n v="0"/>
    <n v="86.57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6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7"/>
    <x v="0"/>
    <x v="8"/>
    <x v="8"/>
    <n v="0"/>
    <n v="-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7"/>
    <x v="0"/>
    <x v="8"/>
    <x v="8"/>
    <n v="0"/>
    <n v="78.23"/>
    <s v="563669"/>
    <s v="YAD"/>
    <s v="11/10/2022"/>
    <s v="01/01/2020"/>
    <s v="31/12/2020"/>
  </r>
  <r>
    <s v="IND"/>
    <s v="Cegid XRP Ultimate développement"/>
    <x v="0"/>
    <s v="D"/>
    <s v="Déductible"/>
    <x v="1"/>
    <s v="HB"/>
    <s v="TEST TVA déductible autres B e"/>
    <x v="15"/>
    <s v=""/>
    <s v=""/>
    <s v=""/>
    <s v=""/>
    <s v=""/>
    <s v=""/>
    <x v="18"/>
    <x v="7"/>
    <x v="8"/>
    <x v="8"/>
    <n v="0"/>
    <n v="78.23"/>
    <s v="563669"/>
    <s v="YAD"/>
    <s v="11/10/2022"/>
    <s v="01/01/2020"/>
    <s v="31/12/2020"/>
  </r>
  <r>
    <m/>
    <m/>
    <x v="1"/>
    <m/>
    <m/>
    <x v="2"/>
    <m/>
    <m/>
    <x v="16"/>
    <m/>
    <m/>
    <m/>
    <m/>
    <m/>
    <m/>
    <x v="19"/>
    <x v="8"/>
    <x v="9"/>
    <x v="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321166-69FD-4386-B866-7ED77D67BFAF}" name="Tableau croisé dynamique1" cacheId="15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5:H25" firstHeaderRow="0" firstDataRow="1" firstDataCol="5"/>
  <pivotFields count="26">
    <pivotField showAll="0"/>
    <pivotField showAll="0"/>
    <pivotField axis="axisRow" showAll="0">
      <items count="5">
        <item x="1"/>
        <item m="1" x="2"/>
        <item x="0"/>
        <item m="1" x="3"/>
        <item t="default"/>
      </items>
    </pivotField>
    <pivotField showAll="0"/>
    <pivotField showAll="0"/>
    <pivotField axis="axisRow" showAll="0">
      <items count="6">
        <item x="2"/>
        <item m="1" x="3"/>
        <item x="0"/>
        <item x="1"/>
        <item m="1" x="4"/>
        <item t="default"/>
      </items>
    </pivotField>
    <pivotField showAll="0"/>
    <pivotField showAll="0"/>
    <pivotField axis="axisRow" compact="0" showAll="0">
      <items count="26">
        <item sd="0" x="16"/>
        <item m="1" x="23"/>
        <item m="1" x="22"/>
        <item m="1" x="19"/>
        <item m="1" x="24"/>
        <item sd="0" x="10"/>
        <item sd="0" x="11"/>
        <item m="1" x="17"/>
        <item m="1" x="20"/>
        <item sd="0" x="12"/>
        <item sd="0" x="13"/>
        <item sd="0" x="14"/>
        <item m="1" x="18"/>
        <item sd="0" x="15"/>
        <item sd="0" m="1" x="21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outline="0" showAll="0" defaultSubtotal="0">
      <items count="54">
        <item x="19"/>
        <item m="1" x="38"/>
        <item m="1" x="41"/>
        <item m="1" x="44"/>
        <item m="1" x="48"/>
        <item m="1" x="28"/>
        <item m="1" x="50"/>
        <item m="1" x="39"/>
        <item m="1" x="20"/>
        <item m="1" x="52"/>
        <item m="1" x="22"/>
        <item m="1" x="25"/>
        <item m="1" x="31"/>
        <item m="1" x="34"/>
        <item m="1" x="37"/>
        <item m="1" x="40"/>
        <item m="1" x="42"/>
        <item m="1" x="45"/>
        <item m="1" x="43"/>
        <item m="1" x="49"/>
        <item m="1" x="53"/>
        <item m="1" x="23"/>
        <item m="1" x="29"/>
        <item m="1" x="32"/>
        <item m="1" x="35"/>
        <item m="1" x="26"/>
        <item m="1" x="46"/>
        <item m="1" x="47"/>
        <item m="1" x="51"/>
        <item m="1" x="21"/>
        <item m="1" x="24"/>
        <item m="1" x="27"/>
        <item m="1" x="30"/>
        <item m="1" x="33"/>
        <item m="1" x="3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</items>
    </pivotField>
    <pivotField axis="axisRow" outline="0" showAll="0" defaultSubtotal="0">
      <items count="11">
        <item x="8"/>
        <item m="1" x="10"/>
        <item sd="0" x="0"/>
        <item m="1" x="9"/>
        <item sd="0" x="1"/>
        <item sd="0" x="2"/>
        <item sd="0" x="3"/>
        <item sd="0" x="4"/>
        <item sd="0" x="5"/>
        <item sd="0" x="6"/>
        <item sd="0" x="7"/>
      </items>
    </pivotField>
    <pivotField axis="axisRow" outline="0" showAll="0" defaultSubtotal="0">
      <items count="27">
        <item x="9"/>
        <item m="1" x="18"/>
        <item m="1" x="17"/>
        <item m="1" x="10"/>
        <item m="1" x="14"/>
        <item m="1" x="25"/>
        <item m="1" x="15"/>
        <item m="1" x="26"/>
        <item m="1" x="16"/>
        <item m="1" x="23"/>
        <item m="1" x="21"/>
        <item m="1" x="11"/>
        <item m="1" x="22"/>
        <item m="1" x="19"/>
        <item m="1" x="12"/>
        <item m="1" x="20"/>
        <item m="1" x="13"/>
        <item m="1" x="24"/>
        <item sd="0" x="0"/>
        <item sd="0" x="1"/>
        <item sd="0" x="2"/>
        <item sd="0" x="3"/>
        <item sd="0" x="4"/>
        <item sd="0" x="5"/>
        <item sd="0" x="6"/>
        <item sd="0" x="7"/>
        <item sd="0" x="8"/>
      </items>
    </pivotField>
    <pivotField axis="axisRow" showAll="0">
      <items count="28">
        <item x="9"/>
        <item m="1" x="20"/>
        <item m="1" x="19"/>
        <item m="1" x="10"/>
        <item m="1" x="16"/>
        <item m="1" x="25"/>
        <item m="1" x="17"/>
        <item m="1" x="26"/>
        <item m="1" x="18"/>
        <item m="1" x="24"/>
        <item m="1" x="13"/>
        <item m="1" x="12"/>
        <item m="1" x="23"/>
        <item m="1" x="11"/>
        <item m="1" x="14"/>
        <item m="1" x="21"/>
        <item m="1" x="15"/>
        <item m="1" x="22"/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7">
    <field x="2"/>
    <field x="5"/>
    <field x="8"/>
    <field x="15"/>
    <field x="16"/>
    <field x="17"/>
    <field x="18"/>
  </rowFields>
  <rowItems count="20">
    <i>
      <x v="2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1">
      <x v="3"/>
    </i>
    <i r="2">
      <x v="5"/>
    </i>
    <i r="2">
      <x v="6"/>
    </i>
    <i r="2">
      <x v="9"/>
    </i>
    <i r="2">
      <x v="10"/>
    </i>
    <i r="2">
      <x v="11"/>
    </i>
    <i r="2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HT" fld="19" baseField="5" baseItem="0"/>
    <dataField name="Somme de Montant TVA" fld="20" baseField="5" baseItem="0"/>
  </dataFields>
  <formats count="25">
    <format dxfId="74">
      <pivotArea dataOnly="0" labelOnly="1" outline="0" fieldPosition="0">
        <references count="3">
          <reference field="2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73">
      <pivotArea dataOnly="0" labelOnly="1" grandRow="1" outline="0" offset="A256" fieldPosition="0"/>
    </format>
    <format dxfId="72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5" count="1">
            <x v="1"/>
          </reference>
        </references>
      </pivotArea>
    </format>
    <format dxfId="71">
      <pivotArea collapsedLevelsAreSubtotals="1" fieldPosition="0">
        <references count="4">
          <reference field="4294967294" count="1" selected="0">
            <x v="1"/>
          </reference>
          <reference field="2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7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5" count="1">
            <x v="1"/>
          </reference>
        </references>
      </pivotArea>
    </format>
    <format dxfId="69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5" count="1">
            <x v="1"/>
          </reference>
        </references>
      </pivotArea>
    </format>
    <format dxfId="68">
      <pivotArea dataOnly="0" labelOnly="1" offset="C256" fieldPosition="0">
        <references count="2">
          <reference field="2" count="1" selected="0">
            <x v="1"/>
          </reference>
          <reference field="5" count="1">
            <x v="1"/>
          </reference>
        </references>
      </pivotArea>
    </format>
    <format dxfId="67">
      <pivotArea dataOnly="0" labelOnly="1" offset="A256:B256" fieldPosition="0">
        <references count="1">
          <reference field="2" count="1">
            <x v="1"/>
          </reference>
        </references>
      </pivotArea>
    </format>
    <format dxfId="66">
      <pivotArea dataOnly="0" labelOnly="1" offset="D256:IV256" fieldPosition="0">
        <references count="1">
          <reference field="2" count="1">
            <x v="1"/>
          </reference>
        </references>
      </pivotArea>
    </format>
    <format dxfId="65">
      <pivotArea dataOnly="0" labelOnly="1" offset="A256:B256" fieldPosition="0">
        <references count="2">
          <reference field="2" count="1" selected="0">
            <x v="1"/>
          </reference>
          <reference field="5" count="1">
            <x v="1"/>
          </reference>
        </references>
      </pivotArea>
    </format>
    <format dxfId="64">
      <pivotArea dataOnly="0" labelOnly="1" offset="C256:IV256" fieldPosition="0">
        <references count="2">
          <reference field="2" count="1" selected="0">
            <x v="1"/>
          </reference>
          <reference field="5" count="1">
            <x v="1"/>
          </reference>
        </references>
      </pivotArea>
    </format>
    <format dxfId="63">
      <pivotArea dataOnly="0" labelOnly="1" outline="0" fieldPosition="0">
        <references count="3">
          <reference field="2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62">
      <pivotArea outline="0" collapsedLevelsAreSubtotals="1" fieldPosition="0"/>
    </format>
    <format dxfId="61">
      <pivotArea dataOnly="0" labelOnly="1" grandRow="1" outline="0" offset="A256" fieldPosition="0"/>
    </format>
    <format dxfId="60">
      <pivotArea dataOnly="0" labelOnly="1" outline="0" offset="A256:B256" fieldPosition="0">
        <references count="3">
          <reference field="2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59">
      <pivotArea dataOnly="0" labelOnly="1" outline="0" offset="C256:IV256" fieldPosition="0">
        <references count="3">
          <reference field="2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58">
      <pivotArea dataOnly="0" outline="0" fieldPosition="0">
        <references count="1">
          <reference field="16" count="1">
            <x v="0"/>
          </reference>
        </references>
      </pivotArea>
    </format>
    <format dxfId="57">
      <pivotArea collapsedLevelsAreSubtotals="1" fieldPosition="0">
        <references count="7"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5" count="1" selected="0">
            <x v="0"/>
          </reference>
          <reference field="16" count="1" selected="0">
            <x v="0"/>
          </reference>
          <reference field="17" count="1" selected="0">
            <x v="0"/>
          </reference>
          <reference field="18" count="1">
            <x v="0"/>
          </reference>
        </references>
      </pivotArea>
    </format>
    <format dxfId="56">
      <pivotArea dataOnly="0" labelOnly="1" outline="0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8" count="1">
            <x v="0"/>
          </reference>
        </references>
      </pivotArea>
    </format>
    <format dxfId="55">
      <pivotArea collapsedLevelsAreSubtotals="1" fieldPosition="0">
        <references count="7">
          <reference field="2" count="1" selected="0">
            <x v="3"/>
          </reference>
          <reference field="5" count="1" selected="0">
            <x v="4"/>
          </reference>
          <reference field="8" count="1" selected="0">
            <x v="14"/>
          </reference>
          <reference field="15" count="1" selected="0">
            <x v="1"/>
          </reference>
          <reference field="16" count="1" selected="0">
            <x v="1"/>
          </reference>
          <reference field="17" count="1" selected="0">
            <x v="1"/>
          </reference>
          <reference field="18" count="1">
            <x v="1"/>
          </reference>
        </references>
      </pivotArea>
    </format>
    <format dxfId="54">
      <pivotArea dataOnly="0" labelOnly="1" outline="0" fieldPosition="0">
        <references count="3">
          <reference field="2" count="1" selected="0">
            <x v="3"/>
          </reference>
          <reference field="5" count="1" selected="0">
            <x v="4"/>
          </reference>
          <reference field="8" count="1">
            <x v="14"/>
          </reference>
        </references>
      </pivotArea>
    </format>
    <format dxfId="53">
      <pivotArea dataOnly="0" labelOnly="1" fieldPosition="0">
        <references count="1">
          <reference field="15" count="0"/>
        </references>
      </pivotArea>
    </format>
    <format dxfId="52">
      <pivotArea dataOnly="0" labelOnly="1" fieldPosition="0">
        <references count="1">
          <reference field="16" count="0"/>
        </references>
      </pivotArea>
    </format>
    <format dxfId="51">
      <pivotArea dataOnly="0" labelOnly="1" fieldPosition="0">
        <references count="1">
          <reference field="17" count="0"/>
        </references>
      </pivotArea>
    </format>
    <format dxfId="50">
      <pivotArea dataOnly="0" labelOnly="1" fieldPosition="0">
        <references count="1">
          <reference field="18" count="0"/>
        </references>
      </pivotArea>
    </format>
  </formats>
  <pivotTableStyleInfo name="ESAT" showRowHeaders="1" showColHeaders="1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40.140625" bestFit="1" customWidth="1" collapsed="1"/>
    <col min="3" max="3" width="18.42578125" bestFit="1" customWidth="1" collapsed="1"/>
    <col min="4" max="4" width="20" bestFit="1" customWidth="1" collapsed="1"/>
    <col min="5" max="5" width="17.28515625" bestFit="1" customWidth="1" collapsed="1"/>
    <col min="6" max="6" width="24.140625" bestFit="1" customWidth="1" collapsed="1"/>
    <col min="7" max="7" width="21.42578125" bestFit="1" customWidth="1" collapsed="1"/>
    <col min="8" max="8" width="22.7109375" bestFit="1" customWidth="1" collapsed="1"/>
  </cols>
  <sheetData>
    <row r="1" spans="2:8" x14ac:dyDescent="0.25">
      <c r="H1" s="3" t="str">
        <f>CONCATENATE(Labels!B3," ",Donnees!F1)</f>
        <v>Edité au 11/10/2022</v>
      </c>
    </row>
    <row r="2" spans="2:8" x14ac:dyDescent="0.25">
      <c r="B2" s="14" t="str">
        <f>CONCATENATE(Labels!B1," ",Donnees!B2," ",Labels!B2," ",Donnees!C2)</f>
        <v>Edition synthétique d'aide à la déclaration de TVA du 01/01/2020 au 31/12/2020</v>
      </c>
      <c r="C2" s="14"/>
      <c r="D2" s="14"/>
      <c r="E2" s="14"/>
      <c r="F2" s="14"/>
    </row>
    <row r="3" spans="2:8" ht="15.75" thickBot="1" x14ac:dyDescent="0.3"/>
    <row r="4" spans="2:8" ht="15.75" thickBot="1" x14ac:dyDescent="0.3">
      <c r="B4" s="6"/>
      <c r="C4" s="7" t="str">
        <f>Labels!B4</f>
        <v>Pièce ou écriture</v>
      </c>
      <c r="D4" s="8" t="str">
        <f>Labels!B5</f>
        <v>Pièce de paiement</v>
      </c>
      <c r="E4" s="9" t="str">
        <f>Labels!B6</f>
        <v>Date comptable</v>
      </c>
      <c r="F4" s="8" t="str">
        <f>Labels!B7</f>
        <v>Date de fait générateur</v>
      </c>
      <c r="G4" s="10" t="str">
        <f>Labels!B8</f>
        <v>Montant HT</v>
      </c>
      <c r="H4" s="10" t="str">
        <f>Labels!B9</f>
        <v>Montant de TVA</v>
      </c>
    </row>
    <row r="5" spans="2:8" hidden="1" x14ac:dyDescent="0.25">
      <c r="B5" s="5" t="s">
        <v>30</v>
      </c>
      <c r="C5" s="5" t="s">
        <v>21</v>
      </c>
      <c r="D5" s="5" t="s">
        <v>22</v>
      </c>
      <c r="E5" s="5" t="s">
        <v>2</v>
      </c>
      <c r="F5" s="5" t="s">
        <v>23</v>
      </c>
      <c r="G5" t="s">
        <v>32</v>
      </c>
      <c r="H5" t="s">
        <v>33</v>
      </c>
    </row>
    <row r="6" spans="2:8" x14ac:dyDescent="0.25">
      <c r="B6" s="2" t="s">
        <v>323</v>
      </c>
      <c r="G6" s="4">
        <v>65840.899999999994</v>
      </c>
      <c r="H6" s="4">
        <v>9282.130000000001</v>
      </c>
    </row>
    <row r="7" spans="2:8" x14ac:dyDescent="0.25">
      <c r="B7" s="12" t="s">
        <v>324</v>
      </c>
      <c r="G7" s="4">
        <v>62301.59</v>
      </c>
      <c r="H7" s="4">
        <v>7424.46</v>
      </c>
    </row>
    <row r="8" spans="2:8" x14ac:dyDescent="0.25">
      <c r="B8" s="13" t="s">
        <v>325</v>
      </c>
      <c r="G8" s="4">
        <v>0</v>
      </c>
      <c r="H8" s="4">
        <v>0</v>
      </c>
    </row>
    <row r="9" spans="2:8" x14ac:dyDescent="0.25">
      <c r="B9" s="13" t="s">
        <v>326</v>
      </c>
      <c r="G9" s="4">
        <v>18020.53</v>
      </c>
      <c r="H9" s="4">
        <v>0</v>
      </c>
    </row>
    <row r="10" spans="2:8" x14ac:dyDescent="0.25">
      <c r="B10" s="13" t="s">
        <v>327</v>
      </c>
      <c r="G10" s="4">
        <v>4120</v>
      </c>
      <c r="H10" s="4">
        <v>0</v>
      </c>
    </row>
    <row r="11" spans="2:8" x14ac:dyDescent="0.25">
      <c r="B11" s="13" t="s">
        <v>328</v>
      </c>
      <c r="G11" s="4">
        <v>0</v>
      </c>
      <c r="H11" s="4">
        <v>0</v>
      </c>
    </row>
    <row r="12" spans="2:8" x14ac:dyDescent="0.25">
      <c r="B12" s="13" t="s">
        <v>329</v>
      </c>
      <c r="G12" s="4">
        <v>18020.53</v>
      </c>
      <c r="H12" s="4">
        <v>0</v>
      </c>
    </row>
    <row r="13" spans="2:8" x14ac:dyDescent="0.25">
      <c r="B13" s="13" t="s">
        <v>330</v>
      </c>
      <c r="G13" s="4">
        <v>4120</v>
      </c>
      <c r="H13" s="4">
        <v>0</v>
      </c>
    </row>
    <row r="14" spans="2:8" x14ac:dyDescent="0.25">
      <c r="B14" s="13" t="s">
        <v>331</v>
      </c>
      <c r="G14" s="4">
        <v>18020.53</v>
      </c>
      <c r="H14" s="4">
        <v>0</v>
      </c>
    </row>
    <row r="15" spans="2:8" x14ac:dyDescent="0.25">
      <c r="B15" s="13" t="s">
        <v>332</v>
      </c>
      <c r="G15" s="4">
        <v>0</v>
      </c>
      <c r="H15" s="4">
        <v>0</v>
      </c>
    </row>
    <row r="16" spans="2:8" x14ac:dyDescent="0.25">
      <c r="B16" s="13" t="s">
        <v>333</v>
      </c>
      <c r="G16" s="4">
        <v>0</v>
      </c>
      <c r="H16" s="4">
        <v>3712.23</v>
      </c>
    </row>
    <row r="17" spans="2:8" x14ac:dyDescent="0.25">
      <c r="B17" s="13" t="s">
        <v>334</v>
      </c>
      <c r="G17" s="4">
        <v>0</v>
      </c>
      <c r="H17" s="4">
        <v>3712.23</v>
      </c>
    </row>
    <row r="18" spans="2:8" x14ac:dyDescent="0.25">
      <c r="B18" s="12" t="s">
        <v>335</v>
      </c>
      <c r="G18" s="4">
        <v>3539.31</v>
      </c>
      <c r="H18" s="4">
        <v>1857.67</v>
      </c>
    </row>
    <row r="19" spans="2:8" x14ac:dyDescent="0.25">
      <c r="B19" s="13" t="s">
        <v>336</v>
      </c>
      <c r="G19" s="4">
        <v>1600</v>
      </c>
      <c r="H19" s="4">
        <v>0</v>
      </c>
    </row>
    <row r="20" spans="2:8" x14ac:dyDescent="0.25">
      <c r="B20" s="13" t="s">
        <v>337</v>
      </c>
      <c r="G20" s="4">
        <v>1939.31</v>
      </c>
      <c r="H20" s="4">
        <v>0</v>
      </c>
    </row>
    <row r="21" spans="2:8" x14ac:dyDescent="0.25">
      <c r="B21" s="13" t="s">
        <v>338</v>
      </c>
      <c r="G21" s="4">
        <v>0</v>
      </c>
      <c r="H21" s="4">
        <v>399.49</v>
      </c>
    </row>
    <row r="22" spans="2:8" x14ac:dyDescent="0.25">
      <c r="B22" s="13" t="s">
        <v>339</v>
      </c>
      <c r="G22" s="4">
        <v>0</v>
      </c>
      <c r="H22" s="4">
        <v>329.6</v>
      </c>
    </row>
    <row r="23" spans="2:8" x14ac:dyDescent="0.25">
      <c r="B23" s="13" t="s">
        <v>340</v>
      </c>
      <c r="G23" s="4">
        <v>0</v>
      </c>
      <c r="H23" s="4">
        <v>399.49</v>
      </c>
    </row>
    <row r="24" spans="2:8" ht="15.75" thickBot="1" x14ac:dyDescent="0.3">
      <c r="B24" s="13" t="s">
        <v>341</v>
      </c>
      <c r="G24" s="4">
        <v>0</v>
      </c>
      <c r="H24" s="4">
        <v>729.09000000000015</v>
      </c>
    </row>
    <row r="25" spans="2:8" x14ac:dyDescent="0.25">
      <c r="B25" s="11" t="s">
        <v>31</v>
      </c>
      <c r="G25" s="4">
        <v>65840.899999999994</v>
      </c>
      <c r="H25" s="4">
        <v>9282.130000000001</v>
      </c>
    </row>
    <row r="101" ht="15.75" thickBot="1" x14ac:dyDescent="0.3"/>
    <row r="109" ht="15.75" thickBot="1" x14ac:dyDescent="0.3"/>
  </sheetData>
  <mergeCells count="1">
    <mergeCell ref="B2:F2"/>
  </mergeCells>
  <pageMargins left="0.7" right="0.7" top="0.75" bottom="0.75" header="0.3" footer="0.3"/>
  <pageSetup paperSize="9" scale="6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workbookViewId="0"/>
  </sheetViews>
  <sheetFormatPr baseColWidth="10" defaultRowHeight="15" x14ac:dyDescent="0.25"/>
  <cols>
    <col min="1" max="1" width="13.5703125" bestFit="1" customWidth="1" collapsed="1"/>
    <col min="2" max="2" width="33.28515625" bestFit="1" customWidth="1" collapsed="1"/>
    <col min="3" max="3" width="29.140625" bestFit="1" customWidth="1" collapsed="1"/>
    <col min="4" max="4" width="12" bestFit="1" customWidth="1" collapsed="1"/>
    <col min="5" max="5" width="21.7109375" bestFit="1" customWidth="1" collapsed="1"/>
    <col min="6" max="6" width="21.5703125" bestFit="1" customWidth="1" collapsed="1"/>
    <col min="7" max="7" width="5.140625" bestFit="1" customWidth="1" collapsed="1"/>
    <col min="8" max="8" width="11.85546875" bestFit="1" customWidth="1" collapsed="1"/>
    <col min="9" max="9" width="14.42578125" bestFit="1" customWidth="1" collapsed="1"/>
    <col min="10" max="10" width="12.85546875" bestFit="1" customWidth="1" collapsed="1"/>
    <col min="11" max="11" width="22.42578125" style="1" bestFit="1" customWidth="1" collapsed="1"/>
    <col min="12" max="12" width="12.85546875" style="1" bestFit="1" customWidth="1" collapsed="1"/>
    <col min="13" max="13" width="23.5703125" style="1" bestFit="1" customWidth="1" collapsed="1"/>
    <col min="14" max="14" width="12.85546875" style="1" bestFit="1" customWidth="1" collapsed="1"/>
    <col min="15" max="15" width="21.5703125" style="1" bestFit="1" customWidth="1" collapsed="1"/>
    <col min="16" max="16" width="16.140625" style="1" bestFit="1" customWidth="1" collapsed="1"/>
    <col min="17" max="17" width="17.7109375" bestFit="1" customWidth="1" collapsed="1"/>
    <col min="18" max="18" width="15" bestFit="1" customWidth="1" collapsed="1"/>
    <col min="19" max="19" width="21.85546875" bestFit="1" customWidth="1" collapsed="1"/>
    <col min="20" max="20" width="11.28515625" bestFit="1" customWidth="1" collapsed="1"/>
    <col min="21" max="21" width="12.5703125" bestFit="1" customWidth="1" collapsed="1"/>
    <col min="22" max="22" width="10.140625" hidden="1" customWidth="1" collapsed="1"/>
    <col min="23" max="23" width="16.7109375" hidden="1" customWidth="1" collapsed="1"/>
    <col min="24" max="24" width="15" hidden="1" customWidth="1" collapsed="1"/>
    <col min="25" max="25" width="13.7109375" hidden="1" customWidth="1" collapsed="1"/>
    <col min="26" max="26" width="10.85546875" hidden="1" customWidth="1" collapsed="1"/>
  </cols>
  <sheetData>
    <row r="1" spans="1:26" x14ac:dyDescent="0.25">
      <c r="A1" t="s">
        <v>4</v>
      </c>
      <c r="B1" s="2" t="str">
        <f>V4</f>
        <v>563669</v>
      </c>
      <c r="C1" t="s">
        <v>5</v>
      </c>
      <c r="D1" t="str">
        <f>W4</f>
        <v>YAD</v>
      </c>
      <c r="E1" t="s">
        <v>6</v>
      </c>
      <c r="F1" t="str">
        <f>X4</f>
        <v>11/10/2022</v>
      </c>
      <c r="K1"/>
      <c r="L1"/>
      <c r="M1"/>
      <c r="N1"/>
      <c r="O1"/>
      <c r="P1"/>
    </row>
    <row r="2" spans="1:26" x14ac:dyDescent="0.25">
      <c r="A2" t="s">
        <v>7</v>
      </c>
      <c r="B2" s="2" t="str">
        <f>Y4</f>
        <v>01/01/2020</v>
      </c>
      <c r="C2" t="str">
        <f>Z4</f>
        <v>31/12/2020</v>
      </c>
      <c r="K2"/>
      <c r="L2"/>
      <c r="M2"/>
      <c r="N2"/>
      <c r="O2"/>
      <c r="P2"/>
    </row>
    <row r="3" spans="1:26" x14ac:dyDescent="0.25">
      <c r="A3" t="s">
        <v>1</v>
      </c>
      <c r="B3" t="s">
        <v>0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8</v>
      </c>
      <c r="K3" t="s">
        <v>9</v>
      </c>
      <c r="L3" s="1" t="s">
        <v>10</v>
      </c>
      <c r="M3" t="s">
        <v>11</v>
      </c>
      <c r="N3" t="s">
        <v>12</v>
      </c>
      <c r="O3" t="s">
        <v>13</v>
      </c>
      <c r="P3" t="s">
        <v>21</v>
      </c>
      <c r="Q3" t="s">
        <v>22</v>
      </c>
      <c r="R3" t="s">
        <v>2</v>
      </c>
      <c r="S3" t="s">
        <v>23</v>
      </c>
      <c r="T3" t="s">
        <v>25</v>
      </c>
      <c r="U3" t="s">
        <v>24</v>
      </c>
      <c r="V3" t="s">
        <v>3</v>
      </c>
      <c r="W3" t="s">
        <v>26</v>
      </c>
      <c r="X3" t="s">
        <v>27</v>
      </c>
      <c r="Y3" t="s">
        <v>28</v>
      </c>
      <c r="Z3" t="s">
        <v>29</v>
      </c>
    </row>
    <row r="4" spans="1:26" x14ac:dyDescent="0.25">
      <c r="A4" t="s">
        <v>47</v>
      </c>
      <c r="B4" t="s">
        <v>48</v>
      </c>
      <c r="C4" t="str">
        <f t="shared" ref="C4:C35" si="0">CONCATENATE(A4," - ",B4)</f>
        <v>IND - Cegid XRP Ultimate développement</v>
      </c>
      <c r="D4" t="s">
        <v>49</v>
      </c>
      <c r="E4" t="s">
        <v>50</v>
      </c>
      <c r="F4" t="str">
        <f t="shared" ref="F4:F35" si="1">CONCATENATE(D4," - ",E4)</f>
        <v>C - Collectée</v>
      </c>
      <c r="G4" t="s">
        <v>51</v>
      </c>
      <c r="H4" t="s">
        <v>52</v>
      </c>
      <c r="I4" t="str">
        <f t="shared" ref="I4:I35" si="2">CONCATENATE(G4," - ",H4)</f>
        <v>01 - TEST HT Ventes, presta. servic</v>
      </c>
      <c r="J4" t="s">
        <v>53</v>
      </c>
      <c r="K4" t="s">
        <v>53</v>
      </c>
      <c r="L4" t="s">
        <v>53</v>
      </c>
      <c r="M4" t="s">
        <v>53</v>
      </c>
      <c r="N4" t="s">
        <v>53</v>
      </c>
      <c r="O4" t="s">
        <v>53</v>
      </c>
      <c r="P4" t="s">
        <v>54</v>
      </c>
      <c r="Q4" s="1" t="s">
        <v>53</v>
      </c>
      <c r="R4" s="1" t="s">
        <v>55</v>
      </c>
      <c r="S4" s="1" t="s">
        <v>55</v>
      </c>
      <c r="T4" s="1">
        <v>379.77</v>
      </c>
      <c r="U4" s="1">
        <v>0</v>
      </c>
      <c r="V4" t="s">
        <v>56</v>
      </c>
      <c r="W4" t="s">
        <v>57</v>
      </c>
      <c r="X4" t="s">
        <v>58</v>
      </c>
      <c r="Y4" t="s">
        <v>59</v>
      </c>
      <c r="Z4" t="s">
        <v>60</v>
      </c>
    </row>
    <row r="5" spans="1:26" x14ac:dyDescent="0.25">
      <c r="A5" t="s">
        <v>47</v>
      </c>
      <c r="B5" t="s">
        <v>48</v>
      </c>
      <c r="C5" t="str">
        <f t="shared" si="0"/>
        <v>IND - Cegid XRP Ultimate développement</v>
      </c>
      <c r="D5" t="s">
        <v>49</v>
      </c>
      <c r="E5" t="s">
        <v>50</v>
      </c>
      <c r="F5" t="str">
        <f t="shared" si="1"/>
        <v>C - Collectée</v>
      </c>
      <c r="G5" t="s">
        <v>51</v>
      </c>
      <c r="H5" t="s">
        <v>52</v>
      </c>
      <c r="I5" t="str">
        <f t="shared" si="2"/>
        <v>01 - TEST HT Ventes, presta. servic</v>
      </c>
      <c r="J5" t="s">
        <v>53</v>
      </c>
      <c r="K5" t="s">
        <v>53</v>
      </c>
      <c r="L5" t="s">
        <v>53</v>
      </c>
      <c r="M5" t="s">
        <v>53</v>
      </c>
      <c r="N5" t="s">
        <v>53</v>
      </c>
      <c r="O5" t="s">
        <v>53</v>
      </c>
      <c r="P5" t="s">
        <v>54</v>
      </c>
      <c r="Q5" s="1" t="s">
        <v>53</v>
      </c>
      <c r="R5" s="1" t="s">
        <v>55</v>
      </c>
      <c r="S5" s="1" t="s">
        <v>61</v>
      </c>
      <c r="T5" s="1">
        <v>-379.77</v>
      </c>
      <c r="U5" s="1">
        <v>0</v>
      </c>
      <c r="V5" t="s">
        <v>56</v>
      </c>
      <c r="W5" t="s">
        <v>57</v>
      </c>
      <c r="X5" t="s">
        <v>58</v>
      </c>
      <c r="Y5" t="s">
        <v>59</v>
      </c>
      <c r="Z5" t="s">
        <v>60</v>
      </c>
    </row>
    <row r="6" spans="1:26" x14ac:dyDescent="0.25">
      <c r="A6" t="s">
        <v>47</v>
      </c>
      <c r="B6" t="s">
        <v>48</v>
      </c>
      <c r="C6" t="str">
        <f t="shared" si="0"/>
        <v>IND - Cegid XRP Ultimate développement</v>
      </c>
      <c r="D6" t="s">
        <v>49</v>
      </c>
      <c r="E6" t="s">
        <v>50</v>
      </c>
      <c r="F6" t="str">
        <f t="shared" si="1"/>
        <v>C - Collectée</v>
      </c>
      <c r="G6" t="s">
        <v>51</v>
      </c>
      <c r="H6" t="s">
        <v>52</v>
      </c>
      <c r="I6" t="str">
        <f t="shared" si="2"/>
        <v>01 - TEST HT Ventes, presta. servic</v>
      </c>
      <c r="J6" t="s">
        <v>53</v>
      </c>
      <c r="K6" t="s">
        <v>53</v>
      </c>
      <c r="L6" t="s">
        <v>53</v>
      </c>
      <c r="M6" t="s">
        <v>53</v>
      </c>
      <c r="N6" t="s">
        <v>53</v>
      </c>
      <c r="O6" t="s">
        <v>53</v>
      </c>
      <c r="P6" t="s">
        <v>62</v>
      </c>
      <c r="Q6" s="1" t="s">
        <v>53</v>
      </c>
      <c r="R6" s="1" t="s">
        <v>63</v>
      </c>
      <c r="S6" s="1" t="s">
        <v>63</v>
      </c>
      <c r="T6" s="1">
        <v>379.77</v>
      </c>
      <c r="U6" s="1">
        <v>0</v>
      </c>
      <c r="V6" t="s">
        <v>56</v>
      </c>
      <c r="W6" t="s">
        <v>57</v>
      </c>
      <c r="X6" t="s">
        <v>58</v>
      </c>
      <c r="Y6" t="s">
        <v>59</v>
      </c>
      <c r="Z6" t="s">
        <v>60</v>
      </c>
    </row>
    <row r="7" spans="1:26" x14ac:dyDescent="0.25">
      <c r="A7" t="s">
        <v>47</v>
      </c>
      <c r="B7" t="s">
        <v>48</v>
      </c>
      <c r="C7" t="str">
        <f t="shared" si="0"/>
        <v>IND - Cegid XRP Ultimate développement</v>
      </c>
      <c r="D7" t="s">
        <v>49</v>
      </c>
      <c r="E7" t="s">
        <v>50</v>
      </c>
      <c r="F7" t="str">
        <f t="shared" si="1"/>
        <v>C - Collectée</v>
      </c>
      <c r="G7" t="s">
        <v>51</v>
      </c>
      <c r="H7" t="s">
        <v>52</v>
      </c>
      <c r="I7" t="str">
        <f t="shared" si="2"/>
        <v>01 - TEST HT Ventes, presta. servic</v>
      </c>
      <c r="J7" t="s">
        <v>53</v>
      </c>
      <c r="K7" t="s">
        <v>53</v>
      </c>
      <c r="L7" t="s">
        <v>53</v>
      </c>
      <c r="M7" t="s">
        <v>53</v>
      </c>
      <c r="N7" t="s">
        <v>53</v>
      </c>
      <c r="O7" t="s">
        <v>53</v>
      </c>
      <c r="P7" t="s">
        <v>62</v>
      </c>
      <c r="Q7" s="1" t="s">
        <v>53</v>
      </c>
      <c r="R7" s="1" t="s">
        <v>63</v>
      </c>
      <c r="S7" s="1" t="s">
        <v>63</v>
      </c>
      <c r="T7" s="1">
        <v>-379.77</v>
      </c>
      <c r="U7" s="1">
        <v>0</v>
      </c>
      <c r="V7" t="s">
        <v>56</v>
      </c>
      <c r="W7" t="s">
        <v>57</v>
      </c>
      <c r="X7" t="s">
        <v>58</v>
      </c>
      <c r="Y7" t="s">
        <v>59</v>
      </c>
      <c r="Z7" t="s">
        <v>60</v>
      </c>
    </row>
    <row r="8" spans="1:26" x14ac:dyDescent="0.25">
      <c r="A8" t="s">
        <v>47</v>
      </c>
      <c r="B8" t="s">
        <v>48</v>
      </c>
      <c r="C8" t="str">
        <f t="shared" si="0"/>
        <v>IND - Cegid XRP Ultimate développement</v>
      </c>
      <c r="D8" t="s">
        <v>49</v>
      </c>
      <c r="E8" t="s">
        <v>50</v>
      </c>
      <c r="F8" t="str">
        <f t="shared" si="1"/>
        <v>C - Collectée</v>
      </c>
      <c r="G8" t="s">
        <v>51</v>
      </c>
      <c r="H8" t="s">
        <v>52</v>
      </c>
      <c r="I8" t="str">
        <f t="shared" si="2"/>
        <v>01 - TEST HT Ventes, presta. servic</v>
      </c>
      <c r="J8" t="s">
        <v>53</v>
      </c>
      <c r="K8" t="s">
        <v>53</v>
      </c>
      <c r="L8" t="s">
        <v>53</v>
      </c>
      <c r="M8" t="s">
        <v>53</v>
      </c>
      <c r="N8" t="s">
        <v>53</v>
      </c>
      <c r="O8" t="s">
        <v>53</v>
      </c>
      <c r="P8" t="s">
        <v>64</v>
      </c>
      <c r="Q8" s="1" t="s">
        <v>53</v>
      </c>
      <c r="R8" s="1" t="s">
        <v>65</v>
      </c>
      <c r="S8" s="1" t="s">
        <v>65</v>
      </c>
      <c r="T8" s="1">
        <v>344.11</v>
      </c>
      <c r="U8" s="1">
        <v>0</v>
      </c>
      <c r="V8" t="s">
        <v>56</v>
      </c>
      <c r="W8" t="s">
        <v>57</v>
      </c>
      <c r="X8" t="s">
        <v>58</v>
      </c>
      <c r="Y8" t="s">
        <v>59</v>
      </c>
      <c r="Z8" t="s">
        <v>60</v>
      </c>
    </row>
    <row r="9" spans="1:26" x14ac:dyDescent="0.25">
      <c r="A9" t="s">
        <v>47</v>
      </c>
      <c r="B9" t="s">
        <v>48</v>
      </c>
      <c r="C9" t="str">
        <f t="shared" si="0"/>
        <v>IND - Cegid XRP Ultimate développement</v>
      </c>
      <c r="D9" t="s">
        <v>49</v>
      </c>
      <c r="E9" t="s">
        <v>50</v>
      </c>
      <c r="F9" t="str">
        <f t="shared" si="1"/>
        <v>C - Collectée</v>
      </c>
      <c r="G9" t="s">
        <v>51</v>
      </c>
      <c r="H9" t="s">
        <v>52</v>
      </c>
      <c r="I9" t="str">
        <f t="shared" si="2"/>
        <v>01 - TEST HT Ventes, presta. servic</v>
      </c>
      <c r="J9" t="s">
        <v>53</v>
      </c>
      <c r="K9" t="s">
        <v>53</v>
      </c>
      <c r="L9" t="s">
        <v>53</v>
      </c>
      <c r="M9" t="s">
        <v>53</v>
      </c>
      <c r="N9" t="s">
        <v>53</v>
      </c>
      <c r="O9" t="s">
        <v>53</v>
      </c>
      <c r="P9" t="s">
        <v>66</v>
      </c>
      <c r="Q9" s="1" t="s">
        <v>53</v>
      </c>
      <c r="R9" s="1" t="s">
        <v>65</v>
      </c>
      <c r="S9" s="1" t="s">
        <v>65</v>
      </c>
      <c r="T9" s="1">
        <v>-344.11</v>
      </c>
      <c r="U9" s="1">
        <v>0</v>
      </c>
      <c r="V9" t="s">
        <v>56</v>
      </c>
      <c r="W9" t="s">
        <v>57</v>
      </c>
      <c r="X9" t="s">
        <v>58</v>
      </c>
      <c r="Y9" t="s">
        <v>59</v>
      </c>
      <c r="Z9" t="s">
        <v>60</v>
      </c>
    </row>
    <row r="10" spans="1:26" x14ac:dyDescent="0.25">
      <c r="A10" t="s">
        <v>47</v>
      </c>
      <c r="B10" t="s">
        <v>48</v>
      </c>
      <c r="C10" t="str">
        <f t="shared" si="0"/>
        <v>IND - Cegid XRP Ultimate développement</v>
      </c>
      <c r="D10" t="s">
        <v>49</v>
      </c>
      <c r="E10" t="s">
        <v>50</v>
      </c>
      <c r="F10" t="str">
        <f t="shared" si="1"/>
        <v>C - Collectée</v>
      </c>
      <c r="G10" t="s">
        <v>67</v>
      </c>
      <c r="H10" t="s">
        <v>68</v>
      </c>
      <c r="I10" t="str">
        <f t="shared" si="2"/>
        <v>03 - TEST HT Ventes</v>
      </c>
      <c r="J10" t="s">
        <v>53</v>
      </c>
      <c r="K10" t="s">
        <v>53</v>
      </c>
      <c r="L10" t="s">
        <v>53</v>
      </c>
      <c r="M10" t="s">
        <v>53</v>
      </c>
      <c r="N10" t="s">
        <v>53</v>
      </c>
      <c r="O10" t="s">
        <v>53</v>
      </c>
      <c r="P10" t="s">
        <v>69</v>
      </c>
      <c r="Q10" s="1" t="s">
        <v>53</v>
      </c>
      <c r="R10" s="1" t="s">
        <v>70</v>
      </c>
      <c r="S10" s="1" t="s">
        <v>70</v>
      </c>
      <c r="T10" s="1">
        <v>1560.92</v>
      </c>
      <c r="U10" s="1">
        <v>0</v>
      </c>
      <c r="V10" t="s">
        <v>56</v>
      </c>
      <c r="W10" t="s">
        <v>57</v>
      </c>
      <c r="X10" t="s">
        <v>58</v>
      </c>
      <c r="Y10" t="s">
        <v>59</v>
      </c>
      <c r="Z10" t="s">
        <v>60</v>
      </c>
    </row>
    <row r="11" spans="1:26" x14ac:dyDescent="0.25">
      <c r="A11" t="s">
        <v>47</v>
      </c>
      <c r="B11" t="s">
        <v>48</v>
      </c>
      <c r="C11" t="str">
        <f t="shared" si="0"/>
        <v>IND - Cegid XRP Ultimate développement</v>
      </c>
      <c r="D11" t="s">
        <v>49</v>
      </c>
      <c r="E11" t="s">
        <v>50</v>
      </c>
      <c r="F11" t="str">
        <f t="shared" si="1"/>
        <v>C - Collectée</v>
      </c>
      <c r="G11" t="s">
        <v>67</v>
      </c>
      <c r="H11" t="s">
        <v>68</v>
      </c>
      <c r="I11" t="str">
        <f t="shared" si="2"/>
        <v>03 - TEST HT Ventes</v>
      </c>
      <c r="J11" t="s">
        <v>53</v>
      </c>
      <c r="K11" t="s">
        <v>53</v>
      </c>
      <c r="L11" t="s">
        <v>53</v>
      </c>
      <c r="M11" t="s">
        <v>53</v>
      </c>
      <c r="N11" t="s">
        <v>53</v>
      </c>
      <c r="O11" t="s">
        <v>53</v>
      </c>
      <c r="P11" t="s">
        <v>71</v>
      </c>
      <c r="Q11" s="1" t="s">
        <v>53</v>
      </c>
      <c r="R11" s="1" t="s">
        <v>70</v>
      </c>
      <c r="S11" s="1" t="s">
        <v>70</v>
      </c>
      <c r="T11" s="1">
        <v>1560.92</v>
      </c>
      <c r="U11" s="1">
        <v>0</v>
      </c>
      <c r="V11" t="s">
        <v>56</v>
      </c>
      <c r="W11" t="s">
        <v>57</v>
      </c>
      <c r="X11" t="s">
        <v>58</v>
      </c>
      <c r="Y11" t="s">
        <v>59</v>
      </c>
      <c r="Z11" t="s">
        <v>60</v>
      </c>
    </row>
    <row r="12" spans="1:26" x14ac:dyDescent="0.25">
      <c r="A12" t="s">
        <v>47</v>
      </c>
      <c r="B12" t="s">
        <v>48</v>
      </c>
      <c r="C12" t="str">
        <f t="shared" si="0"/>
        <v>IND - Cegid XRP Ultimate développement</v>
      </c>
      <c r="D12" t="s">
        <v>49</v>
      </c>
      <c r="E12" t="s">
        <v>50</v>
      </c>
      <c r="F12" t="str">
        <f t="shared" si="1"/>
        <v>C - Collectée</v>
      </c>
      <c r="G12" t="s">
        <v>67</v>
      </c>
      <c r="H12" t="s">
        <v>68</v>
      </c>
      <c r="I12" t="str">
        <f t="shared" si="2"/>
        <v>03 - TEST HT Ventes</v>
      </c>
      <c r="J12" t="s">
        <v>53</v>
      </c>
      <c r="K12" t="s">
        <v>53</v>
      </c>
      <c r="L12" t="s">
        <v>53</v>
      </c>
      <c r="M12" t="s">
        <v>53</v>
      </c>
      <c r="N12" t="s">
        <v>53</v>
      </c>
      <c r="O12" t="s">
        <v>53</v>
      </c>
      <c r="P12" t="s">
        <v>72</v>
      </c>
      <c r="Q12" s="1" t="s">
        <v>53</v>
      </c>
      <c r="R12" s="1" t="s">
        <v>73</v>
      </c>
      <c r="S12" s="1" t="s">
        <v>74</v>
      </c>
      <c r="T12" s="1">
        <v>14898.69</v>
      </c>
      <c r="U12" s="1">
        <v>0</v>
      </c>
      <c r="V12" t="s">
        <v>56</v>
      </c>
      <c r="W12" t="s">
        <v>57</v>
      </c>
      <c r="X12" t="s">
        <v>58</v>
      </c>
      <c r="Y12" t="s">
        <v>59</v>
      </c>
      <c r="Z12" t="s">
        <v>60</v>
      </c>
    </row>
    <row r="13" spans="1:26" x14ac:dyDescent="0.25">
      <c r="A13" t="s">
        <v>47</v>
      </c>
      <c r="B13" t="s">
        <v>48</v>
      </c>
      <c r="C13" t="str">
        <f t="shared" si="0"/>
        <v>IND - Cegid XRP Ultimate développement</v>
      </c>
      <c r="D13" t="s">
        <v>49</v>
      </c>
      <c r="E13" t="s">
        <v>50</v>
      </c>
      <c r="F13" t="str">
        <f t="shared" si="1"/>
        <v>C - Collectée</v>
      </c>
      <c r="G13" t="s">
        <v>75</v>
      </c>
      <c r="H13" t="s">
        <v>76</v>
      </c>
      <c r="I13" t="str">
        <f t="shared" si="2"/>
        <v>05 - TEST HT Autres opér. non impos</v>
      </c>
      <c r="J13" t="s">
        <v>53</v>
      </c>
      <c r="K13" t="s">
        <v>53</v>
      </c>
      <c r="L13" t="s">
        <v>53</v>
      </c>
      <c r="M13" t="s">
        <v>53</v>
      </c>
      <c r="N13" t="s">
        <v>53</v>
      </c>
      <c r="O13" t="s">
        <v>53</v>
      </c>
      <c r="P13" t="s">
        <v>77</v>
      </c>
      <c r="Q13" s="1" t="s">
        <v>78</v>
      </c>
      <c r="R13" s="1" t="s">
        <v>79</v>
      </c>
      <c r="S13" s="1" t="s">
        <v>80</v>
      </c>
      <c r="T13" s="1">
        <v>520</v>
      </c>
      <c r="U13" s="1">
        <v>0</v>
      </c>
      <c r="V13" t="s">
        <v>56</v>
      </c>
      <c r="W13" t="s">
        <v>57</v>
      </c>
      <c r="X13" t="s">
        <v>58</v>
      </c>
      <c r="Y13" t="s">
        <v>59</v>
      </c>
      <c r="Z13" t="s">
        <v>60</v>
      </c>
    </row>
    <row r="14" spans="1:26" x14ac:dyDescent="0.25">
      <c r="A14" t="s">
        <v>47</v>
      </c>
      <c r="B14" t="s">
        <v>48</v>
      </c>
      <c r="C14" t="str">
        <f t="shared" si="0"/>
        <v>IND - Cegid XRP Ultimate développement</v>
      </c>
      <c r="D14" t="s">
        <v>49</v>
      </c>
      <c r="E14" t="s">
        <v>50</v>
      </c>
      <c r="F14" t="str">
        <f t="shared" si="1"/>
        <v>C - Collectée</v>
      </c>
      <c r="G14" t="s">
        <v>75</v>
      </c>
      <c r="H14" t="s">
        <v>76</v>
      </c>
      <c r="I14" t="str">
        <f t="shared" si="2"/>
        <v>05 - TEST HT Autres opér. non impos</v>
      </c>
      <c r="J14" t="s">
        <v>53</v>
      </c>
      <c r="K14" t="s">
        <v>53</v>
      </c>
      <c r="L14" t="s">
        <v>53</v>
      </c>
      <c r="M14" t="s">
        <v>53</v>
      </c>
      <c r="N14" t="s">
        <v>53</v>
      </c>
      <c r="O14" t="s">
        <v>53</v>
      </c>
      <c r="P14" t="s">
        <v>81</v>
      </c>
      <c r="Q14" s="1" t="s">
        <v>82</v>
      </c>
      <c r="R14" s="1" t="s">
        <v>83</v>
      </c>
      <c r="S14" s="1" t="s">
        <v>80</v>
      </c>
      <c r="T14" s="1">
        <v>1000</v>
      </c>
      <c r="U14" s="1">
        <v>0</v>
      </c>
      <c r="V14" t="s">
        <v>56</v>
      </c>
      <c r="W14" t="s">
        <v>57</v>
      </c>
      <c r="X14" t="s">
        <v>58</v>
      </c>
      <c r="Y14" t="s">
        <v>59</v>
      </c>
      <c r="Z14" t="s">
        <v>60</v>
      </c>
    </row>
    <row r="15" spans="1:26" x14ac:dyDescent="0.25">
      <c r="A15" t="s">
        <v>47</v>
      </c>
      <c r="B15" t="s">
        <v>48</v>
      </c>
      <c r="C15" t="str">
        <f t="shared" si="0"/>
        <v>IND - Cegid XRP Ultimate développement</v>
      </c>
      <c r="D15" t="s">
        <v>49</v>
      </c>
      <c r="E15" t="s">
        <v>50</v>
      </c>
      <c r="F15" t="str">
        <f t="shared" si="1"/>
        <v>C - Collectée</v>
      </c>
      <c r="G15" t="s">
        <v>75</v>
      </c>
      <c r="H15" t="s">
        <v>76</v>
      </c>
      <c r="I15" t="str">
        <f t="shared" si="2"/>
        <v>05 - TEST HT Autres opér. non impos</v>
      </c>
      <c r="J15" t="s">
        <v>53</v>
      </c>
      <c r="K15" t="s">
        <v>53</v>
      </c>
      <c r="L15" t="s">
        <v>53</v>
      </c>
      <c r="M15" t="s">
        <v>53</v>
      </c>
      <c r="N15" t="s">
        <v>53</v>
      </c>
      <c r="O15" t="s">
        <v>53</v>
      </c>
      <c r="P15" t="s">
        <v>84</v>
      </c>
      <c r="Q15" s="1" t="s">
        <v>85</v>
      </c>
      <c r="R15" s="1" t="s">
        <v>83</v>
      </c>
      <c r="S15" s="1" t="s">
        <v>86</v>
      </c>
      <c r="T15" s="1">
        <v>1000</v>
      </c>
      <c r="U15" s="1">
        <v>0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</row>
    <row r="16" spans="1:26" x14ac:dyDescent="0.25">
      <c r="A16" t="s">
        <v>47</v>
      </c>
      <c r="B16" t="s">
        <v>48</v>
      </c>
      <c r="C16" t="str">
        <f t="shared" si="0"/>
        <v>IND - Cegid XRP Ultimate développement</v>
      </c>
      <c r="D16" t="s">
        <v>49</v>
      </c>
      <c r="E16" t="s">
        <v>50</v>
      </c>
      <c r="F16" t="str">
        <f t="shared" si="1"/>
        <v>C - Collectée</v>
      </c>
      <c r="G16" t="s">
        <v>75</v>
      </c>
      <c r="H16" t="s">
        <v>76</v>
      </c>
      <c r="I16" t="str">
        <f t="shared" si="2"/>
        <v>05 - TEST HT Autres opér. non impos</v>
      </c>
      <c r="J16" t="s">
        <v>53</v>
      </c>
      <c r="K16" t="s">
        <v>53</v>
      </c>
      <c r="L16" t="s">
        <v>53</v>
      </c>
      <c r="M16" t="s">
        <v>53</v>
      </c>
      <c r="N16" t="s">
        <v>53</v>
      </c>
      <c r="O16" t="s">
        <v>53</v>
      </c>
      <c r="P16" t="s">
        <v>87</v>
      </c>
      <c r="Q16" s="1" t="s">
        <v>88</v>
      </c>
      <c r="R16" s="1" t="s">
        <v>83</v>
      </c>
      <c r="S16" s="1" t="s">
        <v>86</v>
      </c>
      <c r="T16" s="1">
        <v>1000</v>
      </c>
      <c r="U16" s="1">
        <v>0</v>
      </c>
      <c r="V16" t="s">
        <v>56</v>
      </c>
      <c r="W16" t="s">
        <v>57</v>
      </c>
      <c r="X16" t="s">
        <v>58</v>
      </c>
      <c r="Y16" t="s">
        <v>59</v>
      </c>
      <c r="Z16" t="s">
        <v>60</v>
      </c>
    </row>
    <row r="17" spans="1:26" x14ac:dyDescent="0.25">
      <c r="A17" t="s">
        <v>47</v>
      </c>
      <c r="B17" t="s">
        <v>48</v>
      </c>
      <c r="C17" t="str">
        <f t="shared" si="0"/>
        <v>IND - Cegid XRP Ultimate développement</v>
      </c>
      <c r="D17" t="s">
        <v>49</v>
      </c>
      <c r="E17" t="s">
        <v>50</v>
      </c>
      <c r="F17" t="str">
        <f t="shared" si="1"/>
        <v>C - Collectée</v>
      </c>
      <c r="G17" t="s">
        <v>75</v>
      </c>
      <c r="H17" t="s">
        <v>76</v>
      </c>
      <c r="I17" t="str">
        <f t="shared" si="2"/>
        <v>05 - TEST HT Autres opér. non impos</v>
      </c>
      <c r="J17" t="s">
        <v>53</v>
      </c>
      <c r="K17" t="s">
        <v>53</v>
      </c>
      <c r="L17" t="s">
        <v>53</v>
      </c>
      <c r="M17" t="s">
        <v>53</v>
      </c>
      <c r="N17" t="s">
        <v>53</v>
      </c>
      <c r="O17" t="s">
        <v>53</v>
      </c>
      <c r="P17" t="s">
        <v>89</v>
      </c>
      <c r="Q17" s="1" t="s">
        <v>53</v>
      </c>
      <c r="R17" s="1" t="s">
        <v>83</v>
      </c>
      <c r="S17" s="1" t="s">
        <v>86</v>
      </c>
      <c r="T17" s="1">
        <v>600</v>
      </c>
      <c r="U17" s="1">
        <v>0</v>
      </c>
      <c r="V17" t="s">
        <v>56</v>
      </c>
      <c r="W17" t="s">
        <v>57</v>
      </c>
      <c r="X17" t="s">
        <v>58</v>
      </c>
      <c r="Y17" t="s">
        <v>59</v>
      </c>
      <c r="Z17" t="s">
        <v>60</v>
      </c>
    </row>
    <row r="18" spans="1:26" x14ac:dyDescent="0.25">
      <c r="A18" t="s">
        <v>47</v>
      </c>
      <c r="B18" t="s">
        <v>48</v>
      </c>
      <c r="C18" t="str">
        <f t="shared" si="0"/>
        <v>IND - Cegid XRP Ultimate développement</v>
      </c>
      <c r="D18" t="s">
        <v>49</v>
      </c>
      <c r="E18" t="s">
        <v>50</v>
      </c>
      <c r="F18" t="str">
        <f t="shared" si="1"/>
        <v>C - Collectée</v>
      </c>
      <c r="G18" t="s">
        <v>90</v>
      </c>
      <c r="H18" t="s">
        <v>91</v>
      </c>
      <c r="I18" t="str">
        <f t="shared" si="2"/>
        <v>08H - TEST TVA à payer 19,6 (HT)</v>
      </c>
      <c r="J18" t="s">
        <v>53</v>
      </c>
      <c r="K18" t="s">
        <v>53</v>
      </c>
      <c r="L18" t="s">
        <v>53</v>
      </c>
      <c r="M18" t="s">
        <v>53</v>
      </c>
      <c r="N18" t="s">
        <v>53</v>
      </c>
      <c r="O18" t="s">
        <v>53</v>
      </c>
      <c r="P18" t="s">
        <v>54</v>
      </c>
      <c r="Q18" s="1" t="s">
        <v>53</v>
      </c>
      <c r="R18" s="1" t="s">
        <v>55</v>
      </c>
      <c r="S18" s="1" t="s">
        <v>55</v>
      </c>
      <c r="T18" s="1">
        <v>379.77</v>
      </c>
      <c r="U18" s="1">
        <v>0</v>
      </c>
      <c r="V18" t="s">
        <v>56</v>
      </c>
      <c r="W18" t="s">
        <v>57</v>
      </c>
      <c r="X18" t="s">
        <v>58</v>
      </c>
      <c r="Y18" t="s">
        <v>59</v>
      </c>
      <c r="Z18" t="s">
        <v>60</v>
      </c>
    </row>
    <row r="19" spans="1:26" x14ac:dyDescent="0.25">
      <c r="A19" t="s">
        <v>47</v>
      </c>
      <c r="B19" t="s">
        <v>48</v>
      </c>
      <c r="C19" t="str">
        <f t="shared" si="0"/>
        <v>IND - Cegid XRP Ultimate développement</v>
      </c>
      <c r="D19" t="s">
        <v>49</v>
      </c>
      <c r="E19" t="s">
        <v>50</v>
      </c>
      <c r="F19" t="str">
        <f t="shared" si="1"/>
        <v>C - Collectée</v>
      </c>
      <c r="G19" t="s">
        <v>90</v>
      </c>
      <c r="H19" t="s">
        <v>91</v>
      </c>
      <c r="I19" t="str">
        <f t="shared" si="2"/>
        <v>08H - TEST TVA à payer 19,6 (HT)</v>
      </c>
      <c r="J19" t="s">
        <v>53</v>
      </c>
      <c r="K19" t="s">
        <v>53</v>
      </c>
      <c r="L19" t="s">
        <v>53</v>
      </c>
      <c r="M19" t="s">
        <v>53</v>
      </c>
      <c r="N19" t="s">
        <v>53</v>
      </c>
      <c r="O19" t="s">
        <v>53</v>
      </c>
      <c r="P19" t="s">
        <v>54</v>
      </c>
      <c r="Q19" s="1" t="s">
        <v>53</v>
      </c>
      <c r="R19" s="1" t="s">
        <v>55</v>
      </c>
      <c r="S19" s="1" t="s">
        <v>61</v>
      </c>
      <c r="T19" s="1">
        <v>-379.77</v>
      </c>
      <c r="U19" s="1">
        <v>0</v>
      </c>
      <c r="V19" t="s">
        <v>56</v>
      </c>
      <c r="W19" t="s">
        <v>57</v>
      </c>
      <c r="X19" t="s">
        <v>58</v>
      </c>
      <c r="Y19" t="s">
        <v>59</v>
      </c>
      <c r="Z19" t="s">
        <v>60</v>
      </c>
    </row>
    <row r="20" spans="1:26" x14ac:dyDescent="0.25">
      <c r="A20" t="s">
        <v>47</v>
      </c>
      <c r="B20" t="s">
        <v>48</v>
      </c>
      <c r="C20" t="str">
        <f t="shared" si="0"/>
        <v>IND - Cegid XRP Ultimate développement</v>
      </c>
      <c r="D20" t="s">
        <v>49</v>
      </c>
      <c r="E20" t="s">
        <v>50</v>
      </c>
      <c r="F20" t="str">
        <f t="shared" si="1"/>
        <v>C - Collectée</v>
      </c>
      <c r="G20" t="s">
        <v>90</v>
      </c>
      <c r="H20" t="s">
        <v>91</v>
      </c>
      <c r="I20" t="str">
        <f t="shared" si="2"/>
        <v>08H - TEST TVA à payer 19,6 (HT)</v>
      </c>
      <c r="J20" t="s">
        <v>53</v>
      </c>
      <c r="K20" t="s">
        <v>53</v>
      </c>
      <c r="L20" t="s">
        <v>53</v>
      </c>
      <c r="M20" t="s">
        <v>53</v>
      </c>
      <c r="N20" t="s">
        <v>53</v>
      </c>
      <c r="O20" t="s">
        <v>53</v>
      </c>
      <c r="P20" t="s">
        <v>62</v>
      </c>
      <c r="Q20" s="1" t="s">
        <v>53</v>
      </c>
      <c r="R20" s="1" t="s">
        <v>63</v>
      </c>
      <c r="S20" s="1" t="s">
        <v>63</v>
      </c>
      <c r="T20" s="1">
        <v>379.77</v>
      </c>
      <c r="U20" s="1">
        <v>0</v>
      </c>
      <c r="V20" t="s">
        <v>56</v>
      </c>
      <c r="W20" t="s">
        <v>57</v>
      </c>
      <c r="X20" t="s">
        <v>58</v>
      </c>
      <c r="Y20" t="s">
        <v>59</v>
      </c>
      <c r="Z20" t="s">
        <v>60</v>
      </c>
    </row>
    <row r="21" spans="1:26" x14ac:dyDescent="0.25">
      <c r="A21" t="s">
        <v>47</v>
      </c>
      <c r="B21" t="s">
        <v>48</v>
      </c>
      <c r="C21" t="str">
        <f t="shared" si="0"/>
        <v>IND - Cegid XRP Ultimate développement</v>
      </c>
      <c r="D21" t="s">
        <v>49</v>
      </c>
      <c r="E21" t="s">
        <v>50</v>
      </c>
      <c r="F21" t="str">
        <f t="shared" si="1"/>
        <v>C - Collectée</v>
      </c>
      <c r="G21" t="s">
        <v>90</v>
      </c>
      <c r="H21" t="s">
        <v>91</v>
      </c>
      <c r="I21" t="str">
        <f t="shared" si="2"/>
        <v>08H - TEST TVA à payer 19,6 (HT)</v>
      </c>
      <c r="J21" t="s">
        <v>53</v>
      </c>
      <c r="K21" t="s">
        <v>53</v>
      </c>
      <c r="L21" t="s">
        <v>53</v>
      </c>
      <c r="M21" t="s">
        <v>53</v>
      </c>
      <c r="N21" t="s">
        <v>53</v>
      </c>
      <c r="O21" t="s">
        <v>53</v>
      </c>
      <c r="P21" t="s">
        <v>62</v>
      </c>
      <c r="Q21" s="1" t="s">
        <v>53</v>
      </c>
      <c r="R21" s="1" t="s">
        <v>63</v>
      </c>
      <c r="S21" s="1" t="s">
        <v>63</v>
      </c>
      <c r="T21" s="1">
        <v>-379.77</v>
      </c>
      <c r="U21" s="1">
        <v>0</v>
      </c>
      <c r="V21" t="s">
        <v>56</v>
      </c>
      <c r="W21" t="s">
        <v>57</v>
      </c>
      <c r="X21" t="s">
        <v>58</v>
      </c>
      <c r="Y21" t="s">
        <v>59</v>
      </c>
      <c r="Z21" t="s">
        <v>60</v>
      </c>
    </row>
    <row r="22" spans="1:26" x14ac:dyDescent="0.25">
      <c r="A22" t="s">
        <v>47</v>
      </c>
      <c r="B22" t="s">
        <v>48</v>
      </c>
      <c r="C22" t="str">
        <f t="shared" si="0"/>
        <v>IND - Cegid XRP Ultimate développement</v>
      </c>
      <c r="D22" t="s">
        <v>49</v>
      </c>
      <c r="E22" t="s">
        <v>50</v>
      </c>
      <c r="F22" t="str">
        <f t="shared" si="1"/>
        <v>C - Collectée</v>
      </c>
      <c r="G22" t="s">
        <v>90</v>
      </c>
      <c r="H22" t="s">
        <v>91</v>
      </c>
      <c r="I22" t="str">
        <f t="shared" si="2"/>
        <v>08H - TEST TVA à payer 19,6 (HT)</v>
      </c>
      <c r="J22" t="s">
        <v>53</v>
      </c>
      <c r="K22" t="s">
        <v>53</v>
      </c>
      <c r="L22" t="s">
        <v>53</v>
      </c>
      <c r="M22" t="s">
        <v>53</v>
      </c>
      <c r="N22" t="s">
        <v>53</v>
      </c>
      <c r="O22" t="s">
        <v>53</v>
      </c>
      <c r="P22" t="s">
        <v>64</v>
      </c>
      <c r="Q22" s="1" t="s">
        <v>53</v>
      </c>
      <c r="R22" s="1" t="s">
        <v>65</v>
      </c>
      <c r="S22" s="1" t="s">
        <v>65</v>
      </c>
      <c r="T22" s="1">
        <v>344.11</v>
      </c>
      <c r="U22" s="1">
        <v>0</v>
      </c>
      <c r="V22" t="s">
        <v>56</v>
      </c>
      <c r="W22" t="s">
        <v>57</v>
      </c>
      <c r="X22" t="s">
        <v>58</v>
      </c>
      <c r="Y22" t="s">
        <v>59</v>
      </c>
      <c r="Z22" t="s">
        <v>60</v>
      </c>
    </row>
    <row r="23" spans="1:26" x14ac:dyDescent="0.25">
      <c r="A23" t="s">
        <v>47</v>
      </c>
      <c r="B23" t="s">
        <v>48</v>
      </c>
      <c r="C23" t="str">
        <f t="shared" si="0"/>
        <v>IND - Cegid XRP Ultimate développement</v>
      </c>
      <c r="D23" t="s">
        <v>49</v>
      </c>
      <c r="E23" t="s">
        <v>50</v>
      </c>
      <c r="F23" t="str">
        <f t="shared" si="1"/>
        <v>C - Collectée</v>
      </c>
      <c r="G23" t="s">
        <v>90</v>
      </c>
      <c r="H23" t="s">
        <v>91</v>
      </c>
      <c r="I23" t="str">
        <f t="shared" si="2"/>
        <v>08H - TEST TVA à payer 19,6 (HT)</v>
      </c>
      <c r="J23" t="s">
        <v>53</v>
      </c>
      <c r="K23" t="s">
        <v>53</v>
      </c>
      <c r="L23" t="s">
        <v>53</v>
      </c>
      <c r="M23" t="s">
        <v>53</v>
      </c>
      <c r="N23" t="s">
        <v>53</v>
      </c>
      <c r="O23" t="s">
        <v>53</v>
      </c>
      <c r="P23" t="s">
        <v>66</v>
      </c>
      <c r="Q23" s="1" t="s">
        <v>53</v>
      </c>
      <c r="R23" s="1" t="s">
        <v>65</v>
      </c>
      <c r="S23" s="1" t="s">
        <v>65</v>
      </c>
      <c r="T23" s="1">
        <v>-344.11</v>
      </c>
      <c r="U23" s="1">
        <v>0</v>
      </c>
      <c r="V23" t="s">
        <v>56</v>
      </c>
      <c r="W23" t="s">
        <v>57</v>
      </c>
      <c r="X23" t="s">
        <v>58</v>
      </c>
      <c r="Y23" t="s">
        <v>59</v>
      </c>
      <c r="Z23" t="s">
        <v>60</v>
      </c>
    </row>
    <row r="24" spans="1:26" x14ac:dyDescent="0.25">
      <c r="A24" t="s">
        <v>47</v>
      </c>
      <c r="B24" t="s">
        <v>48</v>
      </c>
      <c r="C24" t="str">
        <f t="shared" si="0"/>
        <v>IND - Cegid XRP Ultimate développement</v>
      </c>
      <c r="D24" t="s">
        <v>49</v>
      </c>
      <c r="E24" t="s">
        <v>50</v>
      </c>
      <c r="F24" t="str">
        <f t="shared" si="1"/>
        <v>C - Collectée</v>
      </c>
      <c r="G24" t="s">
        <v>92</v>
      </c>
      <c r="H24" t="s">
        <v>52</v>
      </c>
      <c r="I24" t="str">
        <f t="shared" si="2"/>
        <v>CA - TEST HT Ventes, presta. servic</v>
      </c>
      <c r="J24" t="s">
        <v>53</v>
      </c>
      <c r="K24" t="s">
        <v>53</v>
      </c>
      <c r="L24" t="s">
        <v>53</v>
      </c>
      <c r="M24" t="s">
        <v>53</v>
      </c>
      <c r="N24" t="s">
        <v>53</v>
      </c>
      <c r="O24" t="s">
        <v>53</v>
      </c>
      <c r="P24" t="s">
        <v>69</v>
      </c>
      <c r="Q24" s="1" t="s">
        <v>53</v>
      </c>
      <c r="R24" s="1" t="s">
        <v>70</v>
      </c>
      <c r="S24" s="1" t="s">
        <v>70</v>
      </c>
      <c r="T24" s="1">
        <v>1560.92</v>
      </c>
      <c r="U24" s="1">
        <v>0</v>
      </c>
      <c r="V24" t="s">
        <v>56</v>
      </c>
      <c r="W24" t="s">
        <v>57</v>
      </c>
      <c r="X24" t="s">
        <v>58</v>
      </c>
      <c r="Y24" t="s">
        <v>59</v>
      </c>
      <c r="Z24" t="s">
        <v>60</v>
      </c>
    </row>
    <row r="25" spans="1:26" x14ac:dyDescent="0.25">
      <c r="A25" t="s">
        <v>47</v>
      </c>
      <c r="B25" t="s">
        <v>48</v>
      </c>
      <c r="C25" t="str">
        <f t="shared" si="0"/>
        <v>IND - Cegid XRP Ultimate développement</v>
      </c>
      <c r="D25" t="s">
        <v>49</v>
      </c>
      <c r="E25" t="s">
        <v>50</v>
      </c>
      <c r="F25" t="str">
        <f t="shared" si="1"/>
        <v>C - Collectée</v>
      </c>
      <c r="G25" t="s">
        <v>92</v>
      </c>
      <c r="H25" t="s">
        <v>52</v>
      </c>
      <c r="I25" t="str">
        <f t="shared" si="2"/>
        <v>CA - TEST HT Ventes, presta. servic</v>
      </c>
      <c r="J25" t="s">
        <v>53</v>
      </c>
      <c r="K25" t="s">
        <v>53</v>
      </c>
      <c r="L25" t="s">
        <v>53</v>
      </c>
      <c r="M25" t="s">
        <v>53</v>
      </c>
      <c r="N25" t="s">
        <v>53</v>
      </c>
      <c r="O25" t="s">
        <v>53</v>
      </c>
      <c r="P25" t="s">
        <v>71</v>
      </c>
      <c r="Q25" s="1" t="s">
        <v>53</v>
      </c>
      <c r="R25" s="1" t="s">
        <v>70</v>
      </c>
      <c r="S25" s="1" t="s">
        <v>70</v>
      </c>
      <c r="T25" s="1">
        <v>1560.92</v>
      </c>
      <c r="U25" s="1">
        <v>0</v>
      </c>
      <c r="V25" t="s">
        <v>56</v>
      </c>
      <c r="W25" t="s">
        <v>57</v>
      </c>
      <c r="X25" t="s">
        <v>58</v>
      </c>
      <c r="Y25" t="s">
        <v>59</v>
      </c>
      <c r="Z25" t="s">
        <v>60</v>
      </c>
    </row>
    <row r="26" spans="1:26" x14ac:dyDescent="0.25">
      <c r="A26" t="s">
        <v>47</v>
      </c>
      <c r="B26" t="s">
        <v>48</v>
      </c>
      <c r="C26" t="str">
        <f t="shared" si="0"/>
        <v>IND - Cegid XRP Ultimate développement</v>
      </c>
      <c r="D26" t="s">
        <v>49</v>
      </c>
      <c r="E26" t="s">
        <v>50</v>
      </c>
      <c r="F26" t="str">
        <f t="shared" si="1"/>
        <v>C - Collectée</v>
      </c>
      <c r="G26" t="s">
        <v>92</v>
      </c>
      <c r="H26" t="s">
        <v>52</v>
      </c>
      <c r="I26" t="str">
        <f t="shared" si="2"/>
        <v>CA - TEST HT Ventes, presta. servic</v>
      </c>
      <c r="J26" t="s">
        <v>53</v>
      </c>
      <c r="K26" t="s">
        <v>53</v>
      </c>
      <c r="L26" t="s">
        <v>53</v>
      </c>
      <c r="M26" t="s">
        <v>53</v>
      </c>
      <c r="N26" t="s">
        <v>53</v>
      </c>
      <c r="O26" t="s">
        <v>53</v>
      </c>
      <c r="P26" t="s">
        <v>72</v>
      </c>
      <c r="Q26" s="1" t="s">
        <v>53</v>
      </c>
      <c r="R26" s="1" t="s">
        <v>73</v>
      </c>
      <c r="S26" s="1" t="s">
        <v>74</v>
      </c>
      <c r="T26" s="1">
        <v>14898.69</v>
      </c>
      <c r="U26" s="1">
        <v>0</v>
      </c>
      <c r="V26" t="s">
        <v>56</v>
      </c>
      <c r="W26" t="s">
        <v>57</v>
      </c>
      <c r="X26" t="s">
        <v>58</v>
      </c>
      <c r="Y26" t="s">
        <v>59</v>
      </c>
      <c r="Z26" t="s">
        <v>60</v>
      </c>
    </row>
    <row r="27" spans="1:26" x14ac:dyDescent="0.25">
      <c r="A27" t="s">
        <v>47</v>
      </c>
      <c r="B27" t="s">
        <v>48</v>
      </c>
      <c r="C27" t="str">
        <f t="shared" si="0"/>
        <v>IND - Cegid XRP Ultimate développement</v>
      </c>
      <c r="D27" t="s">
        <v>49</v>
      </c>
      <c r="E27" t="s">
        <v>50</v>
      </c>
      <c r="F27" t="str">
        <f t="shared" si="1"/>
        <v>C - Collectée</v>
      </c>
      <c r="G27" t="s">
        <v>92</v>
      </c>
      <c r="H27" t="s">
        <v>52</v>
      </c>
      <c r="I27" t="str">
        <f t="shared" si="2"/>
        <v>CA - TEST HT Ventes, presta. servic</v>
      </c>
      <c r="J27" t="s">
        <v>53</v>
      </c>
      <c r="K27" t="s">
        <v>53</v>
      </c>
      <c r="L27" t="s">
        <v>53</v>
      </c>
      <c r="M27" t="s">
        <v>53</v>
      </c>
      <c r="N27" t="s">
        <v>53</v>
      </c>
      <c r="O27" t="s">
        <v>53</v>
      </c>
      <c r="P27" t="s">
        <v>54</v>
      </c>
      <c r="Q27" s="1" t="s">
        <v>53</v>
      </c>
      <c r="R27" s="1" t="s">
        <v>55</v>
      </c>
      <c r="S27" s="1" t="s">
        <v>55</v>
      </c>
      <c r="T27" s="1">
        <v>379.77</v>
      </c>
      <c r="U27" s="1">
        <v>0</v>
      </c>
      <c r="V27" t="s">
        <v>56</v>
      </c>
      <c r="W27" t="s">
        <v>57</v>
      </c>
      <c r="X27" t="s">
        <v>58</v>
      </c>
      <c r="Y27" t="s">
        <v>59</v>
      </c>
      <c r="Z27" t="s">
        <v>60</v>
      </c>
    </row>
    <row r="28" spans="1:26" x14ac:dyDescent="0.25">
      <c r="A28" t="s">
        <v>47</v>
      </c>
      <c r="B28" t="s">
        <v>48</v>
      </c>
      <c r="C28" t="str">
        <f t="shared" si="0"/>
        <v>IND - Cegid XRP Ultimate développement</v>
      </c>
      <c r="D28" t="s">
        <v>49</v>
      </c>
      <c r="E28" t="s">
        <v>50</v>
      </c>
      <c r="F28" t="str">
        <f t="shared" si="1"/>
        <v>C - Collectée</v>
      </c>
      <c r="G28" t="s">
        <v>92</v>
      </c>
      <c r="H28" t="s">
        <v>52</v>
      </c>
      <c r="I28" t="str">
        <f t="shared" si="2"/>
        <v>CA - TEST HT Ventes, presta. servic</v>
      </c>
      <c r="J28" t="s">
        <v>53</v>
      </c>
      <c r="K28" t="s">
        <v>53</v>
      </c>
      <c r="L28" t="s">
        <v>53</v>
      </c>
      <c r="M28" t="s">
        <v>53</v>
      </c>
      <c r="N28" t="s">
        <v>53</v>
      </c>
      <c r="O28" t="s">
        <v>53</v>
      </c>
      <c r="P28" t="s">
        <v>54</v>
      </c>
      <c r="Q28" s="1" t="s">
        <v>53</v>
      </c>
      <c r="R28" s="1" t="s">
        <v>55</v>
      </c>
      <c r="S28" s="1" t="s">
        <v>61</v>
      </c>
      <c r="T28" s="1">
        <v>-379.77</v>
      </c>
      <c r="U28" s="1">
        <v>0</v>
      </c>
      <c r="V28" t="s">
        <v>56</v>
      </c>
      <c r="W28" t="s">
        <v>57</v>
      </c>
      <c r="X28" t="s">
        <v>58</v>
      </c>
      <c r="Y28" t="s">
        <v>59</v>
      </c>
      <c r="Z28" t="s">
        <v>60</v>
      </c>
    </row>
    <row r="29" spans="1:26" x14ac:dyDescent="0.25">
      <c r="A29" t="s">
        <v>47</v>
      </c>
      <c r="B29" t="s">
        <v>48</v>
      </c>
      <c r="C29" t="str">
        <f t="shared" si="0"/>
        <v>IND - Cegid XRP Ultimate développement</v>
      </c>
      <c r="D29" t="s">
        <v>49</v>
      </c>
      <c r="E29" t="s">
        <v>50</v>
      </c>
      <c r="F29" t="str">
        <f t="shared" si="1"/>
        <v>C - Collectée</v>
      </c>
      <c r="G29" t="s">
        <v>92</v>
      </c>
      <c r="H29" t="s">
        <v>52</v>
      </c>
      <c r="I29" t="str">
        <f t="shared" si="2"/>
        <v>CA - TEST HT Ventes, presta. servic</v>
      </c>
      <c r="J29" t="s">
        <v>53</v>
      </c>
      <c r="K29" t="s">
        <v>53</v>
      </c>
      <c r="L29" t="s">
        <v>53</v>
      </c>
      <c r="M29" t="s">
        <v>53</v>
      </c>
      <c r="N29" t="s">
        <v>53</v>
      </c>
      <c r="O29" t="s">
        <v>53</v>
      </c>
      <c r="P29" t="s">
        <v>62</v>
      </c>
      <c r="Q29" s="1" t="s">
        <v>53</v>
      </c>
      <c r="R29" s="1" t="s">
        <v>63</v>
      </c>
      <c r="S29" s="1" t="s">
        <v>63</v>
      </c>
      <c r="T29" s="1">
        <v>379.77</v>
      </c>
      <c r="U29" s="1">
        <v>0</v>
      </c>
      <c r="V29" t="s">
        <v>56</v>
      </c>
      <c r="W29" t="s">
        <v>57</v>
      </c>
      <c r="X29" t="s">
        <v>58</v>
      </c>
      <c r="Y29" t="s">
        <v>59</v>
      </c>
      <c r="Z29" t="s">
        <v>60</v>
      </c>
    </row>
    <row r="30" spans="1:26" x14ac:dyDescent="0.25">
      <c r="A30" t="s">
        <v>47</v>
      </c>
      <c r="B30" t="s">
        <v>48</v>
      </c>
      <c r="C30" t="str">
        <f t="shared" si="0"/>
        <v>IND - Cegid XRP Ultimate développement</v>
      </c>
      <c r="D30" t="s">
        <v>49</v>
      </c>
      <c r="E30" t="s">
        <v>50</v>
      </c>
      <c r="F30" t="str">
        <f t="shared" si="1"/>
        <v>C - Collectée</v>
      </c>
      <c r="G30" t="s">
        <v>92</v>
      </c>
      <c r="H30" t="s">
        <v>52</v>
      </c>
      <c r="I30" t="str">
        <f t="shared" si="2"/>
        <v>CA - TEST HT Ventes, presta. servic</v>
      </c>
      <c r="J30" t="s">
        <v>53</v>
      </c>
      <c r="K30" t="s">
        <v>53</v>
      </c>
      <c r="L30" t="s">
        <v>53</v>
      </c>
      <c r="M30" t="s">
        <v>53</v>
      </c>
      <c r="N30" t="s">
        <v>53</v>
      </c>
      <c r="O30" t="s">
        <v>53</v>
      </c>
      <c r="P30" t="s">
        <v>62</v>
      </c>
      <c r="Q30" s="1" t="s">
        <v>53</v>
      </c>
      <c r="R30" s="1" t="s">
        <v>63</v>
      </c>
      <c r="S30" s="1" t="s">
        <v>63</v>
      </c>
      <c r="T30" s="1">
        <v>-379.77</v>
      </c>
      <c r="U30" s="1">
        <v>0</v>
      </c>
      <c r="V30" t="s">
        <v>56</v>
      </c>
      <c r="W30" t="s">
        <v>57</v>
      </c>
      <c r="X30" t="s">
        <v>58</v>
      </c>
      <c r="Y30" t="s">
        <v>59</v>
      </c>
      <c r="Z30" t="s">
        <v>60</v>
      </c>
    </row>
    <row r="31" spans="1:26" x14ac:dyDescent="0.25">
      <c r="A31" t="s">
        <v>47</v>
      </c>
      <c r="B31" t="s">
        <v>48</v>
      </c>
      <c r="C31" t="str">
        <f t="shared" si="0"/>
        <v>IND - Cegid XRP Ultimate développement</v>
      </c>
      <c r="D31" t="s">
        <v>49</v>
      </c>
      <c r="E31" t="s">
        <v>50</v>
      </c>
      <c r="F31" t="str">
        <f t="shared" si="1"/>
        <v>C - Collectée</v>
      </c>
      <c r="G31" t="s">
        <v>92</v>
      </c>
      <c r="H31" t="s">
        <v>52</v>
      </c>
      <c r="I31" t="str">
        <f t="shared" si="2"/>
        <v>CA - TEST HT Ventes, presta. servic</v>
      </c>
      <c r="J31" t="s">
        <v>53</v>
      </c>
      <c r="K31" t="s">
        <v>53</v>
      </c>
      <c r="L31" t="s">
        <v>53</v>
      </c>
      <c r="M31" t="s">
        <v>53</v>
      </c>
      <c r="N31" t="s">
        <v>53</v>
      </c>
      <c r="O31" t="s">
        <v>53</v>
      </c>
      <c r="P31" t="s">
        <v>64</v>
      </c>
      <c r="Q31" s="1" t="s">
        <v>53</v>
      </c>
      <c r="R31" s="1" t="s">
        <v>65</v>
      </c>
      <c r="S31" s="1" t="s">
        <v>65</v>
      </c>
      <c r="T31" s="1">
        <v>344.11</v>
      </c>
      <c r="U31" s="1">
        <v>0</v>
      </c>
      <c r="V31" t="s">
        <v>56</v>
      </c>
      <c r="W31" t="s">
        <v>57</v>
      </c>
      <c r="X31" t="s">
        <v>58</v>
      </c>
      <c r="Y31" t="s">
        <v>59</v>
      </c>
      <c r="Z31" t="s">
        <v>60</v>
      </c>
    </row>
    <row r="32" spans="1:26" x14ac:dyDescent="0.25">
      <c r="A32" t="s">
        <v>47</v>
      </c>
      <c r="B32" t="s">
        <v>48</v>
      </c>
      <c r="C32" t="str">
        <f t="shared" si="0"/>
        <v>IND - Cegid XRP Ultimate développement</v>
      </c>
      <c r="D32" t="s">
        <v>49</v>
      </c>
      <c r="E32" t="s">
        <v>50</v>
      </c>
      <c r="F32" t="str">
        <f t="shared" si="1"/>
        <v>C - Collectée</v>
      </c>
      <c r="G32" t="s">
        <v>92</v>
      </c>
      <c r="H32" t="s">
        <v>52</v>
      </c>
      <c r="I32" t="str">
        <f t="shared" si="2"/>
        <v>CA - TEST HT Ventes, presta. servic</v>
      </c>
      <c r="J32" t="s">
        <v>53</v>
      </c>
      <c r="K32" t="s">
        <v>53</v>
      </c>
      <c r="L32" t="s">
        <v>53</v>
      </c>
      <c r="M32" t="s">
        <v>53</v>
      </c>
      <c r="N32" t="s">
        <v>53</v>
      </c>
      <c r="O32" t="s">
        <v>53</v>
      </c>
      <c r="P32" t="s">
        <v>66</v>
      </c>
      <c r="Q32" s="1" t="s">
        <v>53</v>
      </c>
      <c r="R32" s="1" t="s">
        <v>65</v>
      </c>
      <c r="S32" s="1" t="s">
        <v>65</v>
      </c>
      <c r="T32" s="1">
        <v>-344.11</v>
      </c>
      <c r="U32" s="1">
        <v>0</v>
      </c>
      <c r="V32" t="s">
        <v>56</v>
      </c>
      <c r="W32" t="s">
        <v>57</v>
      </c>
      <c r="X32" t="s">
        <v>58</v>
      </c>
      <c r="Y32" t="s">
        <v>59</v>
      </c>
      <c r="Z32" t="s">
        <v>60</v>
      </c>
    </row>
    <row r="33" spans="1:26" x14ac:dyDescent="0.25">
      <c r="A33" t="s">
        <v>47</v>
      </c>
      <c r="B33" t="s">
        <v>48</v>
      </c>
      <c r="C33" t="str">
        <f t="shared" si="0"/>
        <v>IND - Cegid XRP Ultimate développement</v>
      </c>
      <c r="D33" t="s">
        <v>49</v>
      </c>
      <c r="E33" t="s">
        <v>50</v>
      </c>
      <c r="F33" t="str">
        <f t="shared" si="1"/>
        <v>C - Collectée</v>
      </c>
      <c r="G33" t="s">
        <v>93</v>
      </c>
      <c r="H33" t="s">
        <v>76</v>
      </c>
      <c r="I33" t="str">
        <f t="shared" si="2"/>
        <v>DB - TEST HT Autres opér. non impos</v>
      </c>
      <c r="J33" t="s">
        <v>53</v>
      </c>
      <c r="K33" t="s">
        <v>53</v>
      </c>
      <c r="L33" t="s">
        <v>53</v>
      </c>
      <c r="M33" t="s">
        <v>53</v>
      </c>
      <c r="N33" t="s">
        <v>53</v>
      </c>
      <c r="O33" t="s">
        <v>53</v>
      </c>
      <c r="P33" t="s">
        <v>77</v>
      </c>
      <c r="Q33" s="1" t="s">
        <v>78</v>
      </c>
      <c r="R33" s="1" t="s">
        <v>79</v>
      </c>
      <c r="S33" s="1" t="s">
        <v>80</v>
      </c>
      <c r="T33" s="1">
        <v>520</v>
      </c>
      <c r="U33" s="1">
        <v>0</v>
      </c>
      <c r="V33" t="s">
        <v>56</v>
      </c>
      <c r="W33" t="s">
        <v>57</v>
      </c>
      <c r="X33" t="s">
        <v>58</v>
      </c>
      <c r="Y33" t="s">
        <v>59</v>
      </c>
      <c r="Z33" t="s">
        <v>60</v>
      </c>
    </row>
    <row r="34" spans="1:26" x14ac:dyDescent="0.25">
      <c r="A34" t="s">
        <v>47</v>
      </c>
      <c r="B34" t="s">
        <v>48</v>
      </c>
      <c r="C34" t="str">
        <f t="shared" si="0"/>
        <v>IND - Cegid XRP Ultimate développement</v>
      </c>
      <c r="D34" t="s">
        <v>49</v>
      </c>
      <c r="E34" t="s">
        <v>50</v>
      </c>
      <c r="F34" t="str">
        <f t="shared" si="1"/>
        <v>C - Collectée</v>
      </c>
      <c r="G34" t="s">
        <v>93</v>
      </c>
      <c r="H34" t="s">
        <v>76</v>
      </c>
      <c r="I34" t="str">
        <f t="shared" si="2"/>
        <v>DB - TEST HT Autres opér. non impos</v>
      </c>
      <c r="J34" t="s">
        <v>53</v>
      </c>
      <c r="K34" t="s">
        <v>53</v>
      </c>
      <c r="L34" t="s">
        <v>53</v>
      </c>
      <c r="M34" t="s">
        <v>53</v>
      </c>
      <c r="N34" t="s">
        <v>53</v>
      </c>
      <c r="O34" t="s">
        <v>53</v>
      </c>
      <c r="P34" t="s">
        <v>81</v>
      </c>
      <c r="Q34" s="1" t="s">
        <v>82</v>
      </c>
      <c r="R34" s="1" t="s">
        <v>83</v>
      </c>
      <c r="S34" s="1" t="s">
        <v>80</v>
      </c>
      <c r="T34" s="1">
        <v>1000</v>
      </c>
      <c r="U34" s="1">
        <v>0</v>
      </c>
      <c r="V34" t="s">
        <v>56</v>
      </c>
      <c r="W34" t="s">
        <v>57</v>
      </c>
      <c r="X34" t="s">
        <v>58</v>
      </c>
      <c r="Y34" t="s">
        <v>59</v>
      </c>
      <c r="Z34" t="s">
        <v>60</v>
      </c>
    </row>
    <row r="35" spans="1:26" x14ac:dyDescent="0.25">
      <c r="A35" t="s">
        <v>47</v>
      </c>
      <c r="B35" t="s">
        <v>48</v>
      </c>
      <c r="C35" t="str">
        <f t="shared" si="0"/>
        <v>IND - Cegid XRP Ultimate développement</v>
      </c>
      <c r="D35" t="s">
        <v>49</v>
      </c>
      <c r="E35" t="s">
        <v>50</v>
      </c>
      <c r="F35" t="str">
        <f t="shared" si="1"/>
        <v>C - Collectée</v>
      </c>
      <c r="G35" t="s">
        <v>93</v>
      </c>
      <c r="H35" t="s">
        <v>76</v>
      </c>
      <c r="I35" t="str">
        <f t="shared" si="2"/>
        <v>DB - TEST HT Autres opér. non impos</v>
      </c>
      <c r="J35" t="s">
        <v>53</v>
      </c>
      <c r="K35" t="s">
        <v>53</v>
      </c>
      <c r="L35" t="s">
        <v>53</v>
      </c>
      <c r="M35" t="s">
        <v>53</v>
      </c>
      <c r="N35" t="s">
        <v>53</v>
      </c>
      <c r="O35" t="s">
        <v>53</v>
      </c>
      <c r="P35" t="s">
        <v>84</v>
      </c>
      <c r="Q35" s="1" t="s">
        <v>85</v>
      </c>
      <c r="R35" s="1" t="s">
        <v>83</v>
      </c>
      <c r="S35" s="1" t="s">
        <v>86</v>
      </c>
      <c r="T35" s="1">
        <v>1000</v>
      </c>
      <c r="U35" s="1">
        <v>0</v>
      </c>
      <c r="V35" t="s">
        <v>56</v>
      </c>
      <c r="W35" t="s">
        <v>57</v>
      </c>
      <c r="X35" t="s">
        <v>58</v>
      </c>
      <c r="Y35" t="s">
        <v>59</v>
      </c>
      <c r="Z35" t="s">
        <v>60</v>
      </c>
    </row>
    <row r="36" spans="1:26" x14ac:dyDescent="0.25">
      <c r="A36" t="s">
        <v>47</v>
      </c>
      <c r="B36" t="s">
        <v>48</v>
      </c>
      <c r="C36" t="str">
        <f t="shared" ref="C36:C67" si="3">CONCATENATE(A36," - ",B36)</f>
        <v>IND - Cegid XRP Ultimate développement</v>
      </c>
      <c r="D36" t="s">
        <v>49</v>
      </c>
      <c r="E36" t="s">
        <v>50</v>
      </c>
      <c r="F36" t="str">
        <f t="shared" ref="F36:F67" si="4">CONCATENATE(D36," - ",E36)</f>
        <v>C - Collectée</v>
      </c>
      <c r="G36" t="s">
        <v>93</v>
      </c>
      <c r="H36" t="s">
        <v>76</v>
      </c>
      <c r="I36" t="str">
        <f t="shared" ref="I36:I67" si="5">CONCATENATE(G36," - ",H36)</f>
        <v>DB - TEST HT Autres opér. non impos</v>
      </c>
      <c r="J36" t="s">
        <v>53</v>
      </c>
      <c r="K36" t="s">
        <v>53</v>
      </c>
      <c r="L36" t="s">
        <v>53</v>
      </c>
      <c r="M36" t="s">
        <v>53</v>
      </c>
      <c r="N36" t="s">
        <v>53</v>
      </c>
      <c r="O36" t="s">
        <v>53</v>
      </c>
      <c r="P36" t="s">
        <v>87</v>
      </c>
      <c r="Q36" s="1" t="s">
        <v>88</v>
      </c>
      <c r="R36" s="1" t="s">
        <v>83</v>
      </c>
      <c r="S36" s="1" t="s">
        <v>86</v>
      </c>
      <c r="T36" s="1">
        <v>1000</v>
      </c>
      <c r="U36" s="1">
        <v>0</v>
      </c>
      <c r="V36" t="s">
        <v>56</v>
      </c>
      <c r="W36" t="s">
        <v>57</v>
      </c>
      <c r="X36" t="s">
        <v>58</v>
      </c>
      <c r="Y36" t="s">
        <v>59</v>
      </c>
      <c r="Z36" t="s">
        <v>60</v>
      </c>
    </row>
    <row r="37" spans="1:26" x14ac:dyDescent="0.25">
      <c r="A37" t="s">
        <v>47</v>
      </c>
      <c r="B37" t="s">
        <v>48</v>
      </c>
      <c r="C37" t="str">
        <f t="shared" si="3"/>
        <v>IND - Cegid XRP Ultimate développement</v>
      </c>
      <c r="D37" t="s">
        <v>49</v>
      </c>
      <c r="E37" t="s">
        <v>50</v>
      </c>
      <c r="F37" t="str">
        <f t="shared" si="4"/>
        <v>C - Collectée</v>
      </c>
      <c r="G37" t="s">
        <v>93</v>
      </c>
      <c r="H37" t="s">
        <v>76</v>
      </c>
      <c r="I37" t="str">
        <f t="shared" si="5"/>
        <v>DB - TEST HT Autres opér. non impos</v>
      </c>
      <c r="J37" t="s">
        <v>53</v>
      </c>
      <c r="K37" t="s">
        <v>53</v>
      </c>
      <c r="L37" t="s">
        <v>53</v>
      </c>
      <c r="M37" t="s">
        <v>53</v>
      </c>
      <c r="N37" t="s">
        <v>53</v>
      </c>
      <c r="O37" t="s">
        <v>53</v>
      </c>
      <c r="P37" t="s">
        <v>89</v>
      </c>
      <c r="Q37" s="1" t="s">
        <v>53</v>
      </c>
      <c r="R37" s="1" t="s">
        <v>83</v>
      </c>
      <c r="S37" s="1" t="s">
        <v>86</v>
      </c>
      <c r="T37" s="1">
        <v>600</v>
      </c>
      <c r="U37" s="1">
        <v>0</v>
      </c>
      <c r="V37" t="s">
        <v>56</v>
      </c>
      <c r="W37" t="s">
        <v>57</v>
      </c>
      <c r="X37" t="s">
        <v>58</v>
      </c>
      <c r="Y37" t="s">
        <v>59</v>
      </c>
      <c r="Z37" t="s">
        <v>60</v>
      </c>
    </row>
    <row r="38" spans="1:26" x14ac:dyDescent="0.25">
      <c r="A38" t="s">
        <v>47</v>
      </c>
      <c r="B38" t="s">
        <v>48</v>
      </c>
      <c r="C38" t="str">
        <f t="shared" si="3"/>
        <v>IND - Cegid XRP Ultimate développement</v>
      </c>
      <c r="D38" t="s">
        <v>49</v>
      </c>
      <c r="E38" t="s">
        <v>50</v>
      </c>
      <c r="F38" t="str">
        <f t="shared" si="4"/>
        <v>C - Collectée</v>
      </c>
      <c r="G38" t="s">
        <v>94</v>
      </c>
      <c r="H38" t="s">
        <v>95</v>
      </c>
      <c r="I38" t="str">
        <f t="shared" si="5"/>
        <v>FC - TEST TVA à payer autres (HT)</v>
      </c>
      <c r="J38" t="s">
        <v>53</v>
      </c>
      <c r="K38" t="s">
        <v>53</v>
      </c>
      <c r="L38" t="s">
        <v>53</v>
      </c>
      <c r="M38" t="s">
        <v>53</v>
      </c>
      <c r="N38" t="s">
        <v>53</v>
      </c>
      <c r="O38" t="s">
        <v>53</v>
      </c>
      <c r="P38" t="s">
        <v>69</v>
      </c>
      <c r="Q38" s="1" t="s">
        <v>53</v>
      </c>
      <c r="R38" s="1" t="s">
        <v>70</v>
      </c>
      <c r="S38" s="1" t="s">
        <v>70</v>
      </c>
      <c r="T38" s="1">
        <v>1560.92</v>
      </c>
      <c r="U38" s="1">
        <v>0</v>
      </c>
      <c r="V38" t="s">
        <v>56</v>
      </c>
      <c r="W38" t="s">
        <v>57</v>
      </c>
      <c r="X38" t="s">
        <v>58</v>
      </c>
      <c r="Y38" t="s">
        <v>59</v>
      </c>
      <c r="Z38" t="s">
        <v>60</v>
      </c>
    </row>
    <row r="39" spans="1:26" x14ac:dyDescent="0.25">
      <c r="A39" t="s">
        <v>47</v>
      </c>
      <c r="B39" t="s">
        <v>48</v>
      </c>
      <c r="C39" t="str">
        <f t="shared" si="3"/>
        <v>IND - Cegid XRP Ultimate développement</v>
      </c>
      <c r="D39" t="s">
        <v>49</v>
      </c>
      <c r="E39" t="s">
        <v>50</v>
      </c>
      <c r="F39" t="str">
        <f t="shared" si="4"/>
        <v>C - Collectée</v>
      </c>
      <c r="G39" t="s">
        <v>94</v>
      </c>
      <c r="H39" t="s">
        <v>95</v>
      </c>
      <c r="I39" t="str">
        <f t="shared" si="5"/>
        <v>FC - TEST TVA à payer autres (HT)</v>
      </c>
      <c r="J39" t="s">
        <v>53</v>
      </c>
      <c r="K39" t="s">
        <v>53</v>
      </c>
      <c r="L39" t="s">
        <v>53</v>
      </c>
      <c r="M39" t="s">
        <v>53</v>
      </c>
      <c r="N39" t="s">
        <v>53</v>
      </c>
      <c r="O39" t="s">
        <v>53</v>
      </c>
      <c r="P39" t="s">
        <v>71</v>
      </c>
      <c r="Q39" s="1" t="s">
        <v>53</v>
      </c>
      <c r="R39" s="1" t="s">
        <v>70</v>
      </c>
      <c r="S39" s="1" t="s">
        <v>70</v>
      </c>
      <c r="T39" s="1">
        <v>1560.92</v>
      </c>
      <c r="U39" s="1">
        <v>0</v>
      </c>
      <c r="V39" t="s">
        <v>56</v>
      </c>
      <c r="W39" t="s">
        <v>57</v>
      </c>
      <c r="X39" t="s">
        <v>58</v>
      </c>
      <c r="Y39" t="s">
        <v>59</v>
      </c>
      <c r="Z39" t="s">
        <v>60</v>
      </c>
    </row>
    <row r="40" spans="1:26" x14ac:dyDescent="0.25">
      <c r="A40" t="s">
        <v>47</v>
      </c>
      <c r="B40" t="s">
        <v>48</v>
      </c>
      <c r="C40" t="str">
        <f t="shared" si="3"/>
        <v>IND - Cegid XRP Ultimate développement</v>
      </c>
      <c r="D40" t="s">
        <v>49</v>
      </c>
      <c r="E40" t="s">
        <v>50</v>
      </c>
      <c r="F40" t="str">
        <f t="shared" si="4"/>
        <v>C - Collectée</v>
      </c>
      <c r="G40" t="s">
        <v>94</v>
      </c>
      <c r="H40" t="s">
        <v>95</v>
      </c>
      <c r="I40" t="str">
        <f t="shared" si="5"/>
        <v>FC - TEST TVA à payer autres (HT)</v>
      </c>
      <c r="J40" t="s">
        <v>53</v>
      </c>
      <c r="K40" t="s">
        <v>53</v>
      </c>
      <c r="L40" t="s">
        <v>53</v>
      </c>
      <c r="M40" t="s">
        <v>53</v>
      </c>
      <c r="N40" t="s">
        <v>53</v>
      </c>
      <c r="O40" t="s">
        <v>53</v>
      </c>
      <c r="P40" t="s">
        <v>72</v>
      </c>
      <c r="Q40" s="1" t="s">
        <v>53</v>
      </c>
      <c r="R40" s="1" t="s">
        <v>73</v>
      </c>
      <c r="S40" s="1" t="s">
        <v>74</v>
      </c>
      <c r="T40" s="1">
        <v>14898.69</v>
      </c>
      <c r="U40" s="1">
        <v>0</v>
      </c>
      <c r="V40" t="s">
        <v>56</v>
      </c>
      <c r="W40" t="s">
        <v>57</v>
      </c>
      <c r="X40" t="s">
        <v>58</v>
      </c>
      <c r="Y40" t="s">
        <v>59</v>
      </c>
      <c r="Z40" t="s">
        <v>60</v>
      </c>
    </row>
    <row r="41" spans="1:26" x14ac:dyDescent="0.25">
      <c r="A41" t="s">
        <v>47</v>
      </c>
      <c r="B41" t="s">
        <v>48</v>
      </c>
      <c r="C41" t="str">
        <f t="shared" si="3"/>
        <v>IND - Cegid XRP Ultimate développement</v>
      </c>
      <c r="D41" t="s">
        <v>49</v>
      </c>
      <c r="E41" t="s">
        <v>50</v>
      </c>
      <c r="F41" t="str">
        <f t="shared" si="4"/>
        <v>C - Collectée</v>
      </c>
      <c r="G41" t="s">
        <v>94</v>
      </c>
      <c r="H41" t="s">
        <v>95</v>
      </c>
      <c r="I41" t="str">
        <f t="shared" si="5"/>
        <v>FC - TEST TVA à payer autres (HT)</v>
      </c>
      <c r="J41" t="s">
        <v>53</v>
      </c>
      <c r="K41" t="s">
        <v>53</v>
      </c>
      <c r="L41" t="s">
        <v>53</v>
      </c>
      <c r="M41" t="s">
        <v>53</v>
      </c>
      <c r="N41" t="s">
        <v>53</v>
      </c>
      <c r="O41" t="s">
        <v>53</v>
      </c>
      <c r="P41" t="s">
        <v>54</v>
      </c>
      <c r="Q41" s="1" t="s">
        <v>53</v>
      </c>
      <c r="R41" s="1" t="s">
        <v>55</v>
      </c>
      <c r="S41" s="1" t="s">
        <v>55</v>
      </c>
      <c r="T41" s="1">
        <v>379.77</v>
      </c>
      <c r="U41" s="1">
        <v>0</v>
      </c>
      <c r="V41" t="s">
        <v>56</v>
      </c>
      <c r="W41" t="s">
        <v>57</v>
      </c>
      <c r="X41" t="s">
        <v>58</v>
      </c>
      <c r="Y41" t="s">
        <v>59</v>
      </c>
      <c r="Z41" t="s">
        <v>60</v>
      </c>
    </row>
    <row r="42" spans="1:26" x14ac:dyDescent="0.25">
      <c r="A42" t="s">
        <v>47</v>
      </c>
      <c r="B42" t="s">
        <v>48</v>
      </c>
      <c r="C42" t="str">
        <f t="shared" si="3"/>
        <v>IND - Cegid XRP Ultimate développement</v>
      </c>
      <c r="D42" t="s">
        <v>49</v>
      </c>
      <c r="E42" t="s">
        <v>50</v>
      </c>
      <c r="F42" t="str">
        <f t="shared" si="4"/>
        <v>C - Collectée</v>
      </c>
      <c r="G42" t="s">
        <v>94</v>
      </c>
      <c r="H42" t="s">
        <v>95</v>
      </c>
      <c r="I42" t="str">
        <f t="shared" si="5"/>
        <v>FC - TEST TVA à payer autres (HT)</v>
      </c>
      <c r="J42" t="s">
        <v>53</v>
      </c>
      <c r="K42" t="s">
        <v>53</v>
      </c>
      <c r="L42" t="s">
        <v>53</v>
      </c>
      <c r="M42" t="s">
        <v>53</v>
      </c>
      <c r="N42" t="s">
        <v>53</v>
      </c>
      <c r="O42" t="s">
        <v>53</v>
      </c>
      <c r="P42" t="s">
        <v>54</v>
      </c>
      <c r="Q42" s="1" t="s">
        <v>53</v>
      </c>
      <c r="R42" s="1" t="s">
        <v>55</v>
      </c>
      <c r="S42" s="1" t="s">
        <v>61</v>
      </c>
      <c r="T42" s="1">
        <v>-379.77</v>
      </c>
      <c r="U42" s="1">
        <v>0</v>
      </c>
      <c r="V42" t="s">
        <v>56</v>
      </c>
      <c r="W42" t="s">
        <v>57</v>
      </c>
      <c r="X42" t="s">
        <v>58</v>
      </c>
      <c r="Y42" t="s">
        <v>59</v>
      </c>
      <c r="Z42" t="s">
        <v>60</v>
      </c>
    </row>
    <row r="43" spans="1:26" x14ac:dyDescent="0.25">
      <c r="A43" t="s">
        <v>47</v>
      </c>
      <c r="B43" t="s">
        <v>48</v>
      </c>
      <c r="C43" t="str">
        <f t="shared" si="3"/>
        <v>IND - Cegid XRP Ultimate développement</v>
      </c>
      <c r="D43" t="s">
        <v>49</v>
      </c>
      <c r="E43" t="s">
        <v>50</v>
      </c>
      <c r="F43" t="str">
        <f t="shared" si="4"/>
        <v>C - Collectée</v>
      </c>
      <c r="G43" t="s">
        <v>94</v>
      </c>
      <c r="H43" t="s">
        <v>95</v>
      </c>
      <c r="I43" t="str">
        <f t="shared" si="5"/>
        <v>FC - TEST TVA à payer autres (HT)</v>
      </c>
      <c r="J43" t="s">
        <v>53</v>
      </c>
      <c r="K43" t="s">
        <v>53</v>
      </c>
      <c r="L43" t="s">
        <v>53</v>
      </c>
      <c r="M43" t="s">
        <v>53</v>
      </c>
      <c r="N43" t="s">
        <v>53</v>
      </c>
      <c r="O43" t="s">
        <v>53</v>
      </c>
      <c r="P43" t="s">
        <v>62</v>
      </c>
      <c r="Q43" s="1" t="s">
        <v>53</v>
      </c>
      <c r="R43" s="1" t="s">
        <v>63</v>
      </c>
      <c r="S43" s="1" t="s">
        <v>63</v>
      </c>
      <c r="T43" s="1">
        <v>379.77</v>
      </c>
      <c r="U43" s="1">
        <v>0</v>
      </c>
      <c r="V43" t="s">
        <v>56</v>
      </c>
      <c r="W43" t="s">
        <v>57</v>
      </c>
      <c r="X43" t="s">
        <v>58</v>
      </c>
      <c r="Y43" t="s">
        <v>59</v>
      </c>
      <c r="Z43" t="s">
        <v>60</v>
      </c>
    </row>
    <row r="44" spans="1:26" x14ac:dyDescent="0.25">
      <c r="A44" t="s">
        <v>47</v>
      </c>
      <c r="B44" t="s">
        <v>48</v>
      </c>
      <c r="C44" t="str">
        <f t="shared" si="3"/>
        <v>IND - Cegid XRP Ultimate développement</v>
      </c>
      <c r="D44" t="s">
        <v>49</v>
      </c>
      <c r="E44" t="s">
        <v>50</v>
      </c>
      <c r="F44" t="str">
        <f t="shared" si="4"/>
        <v>C - Collectée</v>
      </c>
      <c r="G44" t="s">
        <v>94</v>
      </c>
      <c r="H44" t="s">
        <v>95</v>
      </c>
      <c r="I44" t="str">
        <f t="shared" si="5"/>
        <v>FC - TEST TVA à payer autres (HT)</v>
      </c>
      <c r="J44" t="s">
        <v>53</v>
      </c>
      <c r="K44" t="s">
        <v>53</v>
      </c>
      <c r="L44" t="s">
        <v>53</v>
      </c>
      <c r="M44" t="s">
        <v>53</v>
      </c>
      <c r="N44" t="s">
        <v>53</v>
      </c>
      <c r="O44" t="s">
        <v>53</v>
      </c>
      <c r="P44" t="s">
        <v>62</v>
      </c>
      <c r="Q44" s="1" t="s">
        <v>53</v>
      </c>
      <c r="R44" s="1" t="s">
        <v>63</v>
      </c>
      <c r="S44" s="1" t="s">
        <v>63</v>
      </c>
      <c r="T44" s="1">
        <v>-379.77</v>
      </c>
      <c r="U44" s="1">
        <v>0</v>
      </c>
      <c r="V44" t="s">
        <v>56</v>
      </c>
      <c r="W44" t="s">
        <v>57</v>
      </c>
      <c r="X44" t="s">
        <v>58</v>
      </c>
      <c r="Y44" t="s">
        <v>59</v>
      </c>
      <c r="Z44" t="s">
        <v>60</v>
      </c>
    </row>
    <row r="45" spans="1:26" x14ac:dyDescent="0.25">
      <c r="A45" t="s">
        <v>47</v>
      </c>
      <c r="B45" t="s">
        <v>48</v>
      </c>
      <c r="C45" t="str">
        <f t="shared" si="3"/>
        <v>IND - Cegid XRP Ultimate développement</v>
      </c>
      <c r="D45" t="s">
        <v>49</v>
      </c>
      <c r="E45" t="s">
        <v>50</v>
      </c>
      <c r="F45" t="str">
        <f t="shared" si="4"/>
        <v>C - Collectée</v>
      </c>
      <c r="G45" t="s">
        <v>94</v>
      </c>
      <c r="H45" t="s">
        <v>95</v>
      </c>
      <c r="I45" t="str">
        <f t="shared" si="5"/>
        <v>FC - TEST TVA à payer autres (HT)</v>
      </c>
      <c r="J45" t="s">
        <v>53</v>
      </c>
      <c r="K45" t="s">
        <v>53</v>
      </c>
      <c r="L45" t="s">
        <v>53</v>
      </c>
      <c r="M45" t="s">
        <v>53</v>
      </c>
      <c r="N45" t="s">
        <v>53</v>
      </c>
      <c r="O45" t="s">
        <v>53</v>
      </c>
      <c r="P45" t="s">
        <v>64</v>
      </c>
      <c r="Q45" s="1" t="s">
        <v>53</v>
      </c>
      <c r="R45" s="1" t="s">
        <v>65</v>
      </c>
      <c r="S45" s="1" t="s">
        <v>65</v>
      </c>
      <c r="T45" s="1">
        <v>344.11</v>
      </c>
      <c r="U45" s="1">
        <v>0</v>
      </c>
      <c r="V45" t="s">
        <v>56</v>
      </c>
      <c r="W45" t="s">
        <v>57</v>
      </c>
      <c r="X45" t="s">
        <v>58</v>
      </c>
      <c r="Y45" t="s">
        <v>59</v>
      </c>
      <c r="Z45" t="s">
        <v>60</v>
      </c>
    </row>
    <row r="46" spans="1:26" x14ac:dyDescent="0.25">
      <c r="A46" t="s">
        <v>47</v>
      </c>
      <c r="B46" t="s">
        <v>48</v>
      </c>
      <c r="C46" t="str">
        <f t="shared" si="3"/>
        <v>IND - Cegid XRP Ultimate développement</v>
      </c>
      <c r="D46" t="s">
        <v>49</v>
      </c>
      <c r="E46" t="s">
        <v>50</v>
      </c>
      <c r="F46" t="str">
        <f t="shared" si="4"/>
        <v>C - Collectée</v>
      </c>
      <c r="G46" t="s">
        <v>94</v>
      </c>
      <c r="H46" t="s">
        <v>95</v>
      </c>
      <c r="I46" t="str">
        <f t="shared" si="5"/>
        <v>FC - TEST TVA à payer autres (HT)</v>
      </c>
      <c r="J46" t="s">
        <v>53</v>
      </c>
      <c r="K46" t="s">
        <v>53</v>
      </c>
      <c r="L46" t="s">
        <v>53</v>
      </c>
      <c r="M46" t="s">
        <v>53</v>
      </c>
      <c r="N46" t="s">
        <v>53</v>
      </c>
      <c r="O46" t="s">
        <v>53</v>
      </c>
      <c r="P46" t="s">
        <v>66</v>
      </c>
      <c r="Q46" s="1" t="s">
        <v>53</v>
      </c>
      <c r="R46" s="1" t="s">
        <v>65</v>
      </c>
      <c r="S46" s="1" t="s">
        <v>65</v>
      </c>
      <c r="T46" s="1">
        <v>-344.11</v>
      </c>
      <c r="U46" s="1">
        <v>0</v>
      </c>
      <c r="V46" t="s">
        <v>56</v>
      </c>
      <c r="W46" t="s">
        <v>57</v>
      </c>
      <c r="X46" t="s">
        <v>58</v>
      </c>
      <c r="Y46" t="s">
        <v>59</v>
      </c>
      <c r="Z46" t="s">
        <v>60</v>
      </c>
    </row>
    <row r="47" spans="1:26" x14ac:dyDescent="0.25">
      <c r="A47" t="s">
        <v>47</v>
      </c>
      <c r="B47" t="s">
        <v>48</v>
      </c>
      <c r="C47" t="str">
        <f t="shared" si="3"/>
        <v>IND - Cegid XRP Ultimate développement</v>
      </c>
      <c r="D47" t="s">
        <v>49</v>
      </c>
      <c r="E47" t="s">
        <v>50</v>
      </c>
      <c r="F47" t="str">
        <f t="shared" si="4"/>
        <v>C - Collectée</v>
      </c>
      <c r="G47" t="s">
        <v>96</v>
      </c>
      <c r="H47" t="s">
        <v>97</v>
      </c>
      <c r="I47" t="str">
        <f t="shared" si="5"/>
        <v>08T - TEST TVA à payer 19,6 (TVA)</v>
      </c>
      <c r="J47" t="s">
        <v>53</v>
      </c>
      <c r="K47" t="s">
        <v>53</v>
      </c>
      <c r="L47" t="s">
        <v>53</v>
      </c>
      <c r="M47" t="s">
        <v>53</v>
      </c>
      <c r="N47" t="s">
        <v>53</v>
      </c>
      <c r="O47" t="s">
        <v>53</v>
      </c>
      <c r="P47" t="s">
        <v>54</v>
      </c>
      <c r="Q47" s="1" t="s">
        <v>53</v>
      </c>
      <c r="R47" s="1" t="s">
        <v>55</v>
      </c>
      <c r="S47" s="1" t="s">
        <v>55</v>
      </c>
      <c r="T47" s="1">
        <v>0</v>
      </c>
      <c r="U47" s="1">
        <v>78.23</v>
      </c>
      <c r="V47" t="s">
        <v>56</v>
      </c>
      <c r="W47" t="s">
        <v>57</v>
      </c>
      <c r="X47" t="s">
        <v>58</v>
      </c>
      <c r="Y47" t="s">
        <v>59</v>
      </c>
      <c r="Z47" t="s">
        <v>60</v>
      </c>
    </row>
    <row r="48" spans="1:26" x14ac:dyDescent="0.25">
      <c r="A48" t="s">
        <v>47</v>
      </c>
      <c r="B48" t="s">
        <v>48</v>
      </c>
      <c r="C48" t="str">
        <f t="shared" si="3"/>
        <v>IND - Cegid XRP Ultimate développement</v>
      </c>
      <c r="D48" t="s">
        <v>49</v>
      </c>
      <c r="E48" t="s">
        <v>50</v>
      </c>
      <c r="F48" t="str">
        <f t="shared" si="4"/>
        <v>C - Collectée</v>
      </c>
      <c r="G48" t="s">
        <v>96</v>
      </c>
      <c r="H48" t="s">
        <v>97</v>
      </c>
      <c r="I48" t="str">
        <f t="shared" si="5"/>
        <v>08T - TEST TVA à payer 19,6 (TVA)</v>
      </c>
      <c r="J48" t="s">
        <v>53</v>
      </c>
      <c r="K48" t="s">
        <v>53</v>
      </c>
      <c r="L48" t="s">
        <v>53</v>
      </c>
      <c r="M48" t="s">
        <v>53</v>
      </c>
      <c r="N48" t="s">
        <v>53</v>
      </c>
      <c r="O48" t="s">
        <v>53</v>
      </c>
      <c r="P48" t="s">
        <v>54</v>
      </c>
      <c r="Q48" s="1" t="s">
        <v>53</v>
      </c>
      <c r="R48" s="1" t="s">
        <v>55</v>
      </c>
      <c r="S48" s="1" t="s">
        <v>61</v>
      </c>
      <c r="T48" s="1">
        <v>0</v>
      </c>
      <c r="U48" s="1">
        <v>-78.23</v>
      </c>
      <c r="V48" t="s">
        <v>56</v>
      </c>
      <c r="W48" t="s">
        <v>57</v>
      </c>
      <c r="X48" t="s">
        <v>58</v>
      </c>
      <c r="Y48" t="s">
        <v>59</v>
      </c>
      <c r="Z48" t="s">
        <v>60</v>
      </c>
    </row>
    <row r="49" spans="1:26" x14ac:dyDescent="0.25">
      <c r="A49" t="s">
        <v>47</v>
      </c>
      <c r="B49" t="s">
        <v>48</v>
      </c>
      <c r="C49" t="str">
        <f t="shared" si="3"/>
        <v>IND - Cegid XRP Ultimate développement</v>
      </c>
      <c r="D49" t="s">
        <v>49</v>
      </c>
      <c r="E49" t="s">
        <v>50</v>
      </c>
      <c r="F49" t="str">
        <f t="shared" si="4"/>
        <v>C - Collectée</v>
      </c>
      <c r="G49" t="s">
        <v>96</v>
      </c>
      <c r="H49" t="s">
        <v>97</v>
      </c>
      <c r="I49" t="str">
        <f t="shared" si="5"/>
        <v>08T - TEST TVA à payer 19,6 (TVA)</v>
      </c>
      <c r="J49" t="s">
        <v>53</v>
      </c>
      <c r="K49" t="s">
        <v>53</v>
      </c>
      <c r="L49" t="s">
        <v>53</v>
      </c>
      <c r="M49" t="s">
        <v>53</v>
      </c>
      <c r="N49" t="s">
        <v>53</v>
      </c>
      <c r="O49" t="s">
        <v>53</v>
      </c>
      <c r="P49" t="s">
        <v>62</v>
      </c>
      <c r="Q49" s="1" t="s">
        <v>53</v>
      </c>
      <c r="R49" s="1" t="s">
        <v>63</v>
      </c>
      <c r="S49" s="1" t="s">
        <v>63</v>
      </c>
      <c r="T49" s="1">
        <v>0</v>
      </c>
      <c r="U49" s="1">
        <v>78.23</v>
      </c>
      <c r="V49" t="s">
        <v>56</v>
      </c>
      <c r="W49" t="s">
        <v>57</v>
      </c>
      <c r="X49" t="s">
        <v>58</v>
      </c>
      <c r="Y49" t="s">
        <v>59</v>
      </c>
      <c r="Z49" t="s">
        <v>60</v>
      </c>
    </row>
    <row r="50" spans="1:26" x14ac:dyDescent="0.25">
      <c r="A50" t="s">
        <v>47</v>
      </c>
      <c r="B50" t="s">
        <v>48</v>
      </c>
      <c r="C50" t="str">
        <f t="shared" si="3"/>
        <v>IND - Cegid XRP Ultimate développement</v>
      </c>
      <c r="D50" t="s">
        <v>49</v>
      </c>
      <c r="E50" t="s">
        <v>50</v>
      </c>
      <c r="F50" t="str">
        <f t="shared" si="4"/>
        <v>C - Collectée</v>
      </c>
      <c r="G50" t="s">
        <v>96</v>
      </c>
      <c r="H50" t="s">
        <v>97</v>
      </c>
      <c r="I50" t="str">
        <f t="shared" si="5"/>
        <v>08T - TEST TVA à payer 19,6 (TVA)</v>
      </c>
      <c r="J50" t="s">
        <v>53</v>
      </c>
      <c r="K50" t="s">
        <v>53</v>
      </c>
      <c r="L50" t="s">
        <v>53</v>
      </c>
      <c r="M50" t="s">
        <v>53</v>
      </c>
      <c r="N50" t="s">
        <v>53</v>
      </c>
      <c r="O50" t="s">
        <v>53</v>
      </c>
      <c r="P50" t="s">
        <v>62</v>
      </c>
      <c r="Q50" s="1" t="s">
        <v>53</v>
      </c>
      <c r="R50" s="1" t="s">
        <v>63</v>
      </c>
      <c r="S50" s="1" t="s">
        <v>63</v>
      </c>
      <c r="T50" s="1">
        <v>0</v>
      </c>
      <c r="U50" s="1">
        <v>-78.23</v>
      </c>
      <c r="V50" t="s">
        <v>56</v>
      </c>
      <c r="W50" t="s">
        <v>57</v>
      </c>
      <c r="X50" t="s">
        <v>58</v>
      </c>
      <c r="Y50" t="s">
        <v>59</v>
      </c>
      <c r="Z50" t="s">
        <v>60</v>
      </c>
    </row>
    <row r="51" spans="1:26" x14ac:dyDescent="0.25">
      <c r="A51" t="s">
        <v>47</v>
      </c>
      <c r="B51" t="s">
        <v>48</v>
      </c>
      <c r="C51" t="str">
        <f t="shared" si="3"/>
        <v>IND - Cegid XRP Ultimate développement</v>
      </c>
      <c r="D51" t="s">
        <v>49</v>
      </c>
      <c r="E51" t="s">
        <v>50</v>
      </c>
      <c r="F51" t="str">
        <f t="shared" si="4"/>
        <v>C - Collectée</v>
      </c>
      <c r="G51" t="s">
        <v>96</v>
      </c>
      <c r="H51" t="s">
        <v>97</v>
      </c>
      <c r="I51" t="str">
        <f t="shared" si="5"/>
        <v>08T - TEST TVA à payer 19,6 (TVA)</v>
      </c>
      <c r="J51" t="s">
        <v>53</v>
      </c>
      <c r="K51" t="s">
        <v>53</v>
      </c>
      <c r="L51" t="s">
        <v>53</v>
      </c>
      <c r="M51" t="s">
        <v>53</v>
      </c>
      <c r="N51" t="s">
        <v>53</v>
      </c>
      <c r="O51" t="s">
        <v>53</v>
      </c>
      <c r="P51" t="s">
        <v>64</v>
      </c>
      <c r="Q51" s="1" t="s">
        <v>53</v>
      </c>
      <c r="R51" s="1" t="s">
        <v>65</v>
      </c>
      <c r="S51" s="1" t="s">
        <v>65</v>
      </c>
      <c r="T51" s="1">
        <v>0</v>
      </c>
      <c r="U51" s="1">
        <v>70.89</v>
      </c>
      <c r="V51" t="s">
        <v>56</v>
      </c>
      <c r="W51" t="s">
        <v>57</v>
      </c>
      <c r="X51" t="s">
        <v>58</v>
      </c>
      <c r="Y51" t="s">
        <v>59</v>
      </c>
      <c r="Z51" t="s">
        <v>60</v>
      </c>
    </row>
    <row r="52" spans="1:26" x14ac:dyDescent="0.25">
      <c r="A52" t="s">
        <v>47</v>
      </c>
      <c r="B52" t="s">
        <v>48</v>
      </c>
      <c r="C52" t="str">
        <f t="shared" si="3"/>
        <v>IND - Cegid XRP Ultimate développement</v>
      </c>
      <c r="D52" t="s">
        <v>49</v>
      </c>
      <c r="E52" t="s">
        <v>50</v>
      </c>
      <c r="F52" t="str">
        <f t="shared" si="4"/>
        <v>C - Collectée</v>
      </c>
      <c r="G52" t="s">
        <v>96</v>
      </c>
      <c r="H52" t="s">
        <v>97</v>
      </c>
      <c r="I52" t="str">
        <f t="shared" si="5"/>
        <v>08T - TEST TVA à payer 19,6 (TVA)</v>
      </c>
      <c r="J52" t="s">
        <v>53</v>
      </c>
      <c r="K52" t="s">
        <v>53</v>
      </c>
      <c r="L52" t="s">
        <v>53</v>
      </c>
      <c r="M52" t="s">
        <v>53</v>
      </c>
      <c r="N52" t="s">
        <v>53</v>
      </c>
      <c r="O52" t="s">
        <v>53</v>
      </c>
      <c r="P52" t="s">
        <v>66</v>
      </c>
      <c r="Q52" s="1" t="s">
        <v>53</v>
      </c>
      <c r="R52" s="1" t="s">
        <v>65</v>
      </c>
      <c r="S52" s="1" t="s">
        <v>65</v>
      </c>
      <c r="T52" s="1">
        <v>0</v>
      </c>
      <c r="U52" s="1">
        <v>-70.89</v>
      </c>
      <c r="V52" t="s">
        <v>56</v>
      </c>
      <c r="W52" t="s">
        <v>57</v>
      </c>
      <c r="X52" t="s">
        <v>58</v>
      </c>
      <c r="Y52" t="s">
        <v>59</v>
      </c>
      <c r="Z52" t="s">
        <v>60</v>
      </c>
    </row>
    <row r="53" spans="1:26" x14ac:dyDescent="0.25">
      <c r="A53" t="s">
        <v>47</v>
      </c>
      <c r="B53" t="s">
        <v>48</v>
      </c>
      <c r="C53" t="str">
        <f t="shared" si="3"/>
        <v>IND - Cegid XRP Ultimate développement</v>
      </c>
      <c r="D53" t="s">
        <v>49</v>
      </c>
      <c r="E53" t="s">
        <v>50</v>
      </c>
      <c r="F53" t="str">
        <f t="shared" si="4"/>
        <v>C - Collectée</v>
      </c>
      <c r="G53" t="s">
        <v>98</v>
      </c>
      <c r="H53" t="s">
        <v>99</v>
      </c>
      <c r="I53" t="str">
        <f t="shared" si="5"/>
        <v>54 - TEST TVA Ventes</v>
      </c>
      <c r="J53" t="s">
        <v>53</v>
      </c>
      <c r="K53" t="s">
        <v>53</v>
      </c>
      <c r="L53" t="s">
        <v>53</v>
      </c>
      <c r="M53" t="s">
        <v>53</v>
      </c>
      <c r="N53" t="s">
        <v>53</v>
      </c>
      <c r="O53" t="s">
        <v>53</v>
      </c>
      <c r="P53" t="s">
        <v>69</v>
      </c>
      <c r="Q53" s="1" t="s">
        <v>53</v>
      </c>
      <c r="R53" s="1" t="s">
        <v>70</v>
      </c>
      <c r="S53" s="1" t="s">
        <v>70</v>
      </c>
      <c r="T53" s="1">
        <v>0</v>
      </c>
      <c r="U53" s="1">
        <v>321.55</v>
      </c>
      <c r="V53" t="s">
        <v>56</v>
      </c>
      <c r="W53" t="s">
        <v>57</v>
      </c>
      <c r="X53" t="s">
        <v>58</v>
      </c>
      <c r="Y53" t="s">
        <v>59</v>
      </c>
      <c r="Z53" t="s">
        <v>60</v>
      </c>
    </row>
    <row r="54" spans="1:26" x14ac:dyDescent="0.25">
      <c r="A54" t="s">
        <v>47</v>
      </c>
      <c r="B54" t="s">
        <v>48</v>
      </c>
      <c r="C54" t="str">
        <f t="shared" si="3"/>
        <v>IND - Cegid XRP Ultimate développement</v>
      </c>
      <c r="D54" t="s">
        <v>49</v>
      </c>
      <c r="E54" t="s">
        <v>50</v>
      </c>
      <c r="F54" t="str">
        <f t="shared" si="4"/>
        <v>C - Collectée</v>
      </c>
      <c r="G54" t="s">
        <v>98</v>
      </c>
      <c r="H54" t="s">
        <v>99</v>
      </c>
      <c r="I54" t="str">
        <f t="shared" si="5"/>
        <v>54 - TEST TVA Ventes</v>
      </c>
      <c r="J54" t="s">
        <v>53</v>
      </c>
      <c r="K54" t="s">
        <v>53</v>
      </c>
      <c r="L54" t="s">
        <v>53</v>
      </c>
      <c r="M54" t="s">
        <v>53</v>
      </c>
      <c r="N54" t="s">
        <v>53</v>
      </c>
      <c r="O54" t="s">
        <v>53</v>
      </c>
      <c r="P54" t="s">
        <v>71</v>
      </c>
      <c r="Q54" s="1" t="s">
        <v>53</v>
      </c>
      <c r="R54" s="1" t="s">
        <v>70</v>
      </c>
      <c r="S54" s="1" t="s">
        <v>70</v>
      </c>
      <c r="T54" s="1">
        <v>0</v>
      </c>
      <c r="U54" s="1">
        <v>321.55</v>
      </c>
      <c r="V54" t="s">
        <v>56</v>
      </c>
      <c r="W54" t="s">
        <v>57</v>
      </c>
      <c r="X54" t="s">
        <v>58</v>
      </c>
      <c r="Y54" t="s">
        <v>59</v>
      </c>
      <c r="Z54" t="s">
        <v>60</v>
      </c>
    </row>
    <row r="55" spans="1:26" x14ac:dyDescent="0.25">
      <c r="A55" t="s">
        <v>47</v>
      </c>
      <c r="B55" t="s">
        <v>48</v>
      </c>
      <c r="C55" t="str">
        <f t="shared" si="3"/>
        <v>IND - Cegid XRP Ultimate développement</v>
      </c>
      <c r="D55" t="s">
        <v>49</v>
      </c>
      <c r="E55" t="s">
        <v>50</v>
      </c>
      <c r="F55" t="str">
        <f t="shared" si="4"/>
        <v>C - Collectée</v>
      </c>
      <c r="G55" t="s">
        <v>98</v>
      </c>
      <c r="H55" t="s">
        <v>99</v>
      </c>
      <c r="I55" t="str">
        <f t="shared" si="5"/>
        <v>54 - TEST TVA Ventes</v>
      </c>
      <c r="J55" t="s">
        <v>53</v>
      </c>
      <c r="K55" t="s">
        <v>53</v>
      </c>
      <c r="L55" t="s">
        <v>53</v>
      </c>
      <c r="M55" t="s">
        <v>53</v>
      </c>
      <c r="N55" t="s">
        <v>53</v>
      </c>
      <c r="O55" t="s">
        <v>53</v>
      </c>
      <c r="P55" t="s">
        <v>72</v>
      </c>
      <c r="Q55" s="1" t="s">
        <v>53</v>
      </c>
      <c r="R55" s="1" t="s">
        <v>73</v>
      </c>
      <c r="S55" s="1" t="s">
        <v>74</v>
      </c>
      <c r="T55" s="1">
        <v>0</v>
      </c>
      <c r="U55" s="1">
        <v>3069.13</v>
      </c>
      <c r="V55" t="s">
        <v>56</v>
      </c>
      <c r="W55" t="s">
        <v>57</v>
      </c>
      <c r="X55" t="s">
        <v>58</v>
      </c>
      <c r="Y55" t="s">
        <v>59</v>
      </c>
      <c r="Z55" t="s">
        <v>60</v>
      </c>
    </row>
    <row r="56" spans="1:26" x14ac:dyDescent="0.25">
      <c r="A56" t="s">
        <v>47</v>
      </c>
      <c r="B56" t="s">
        <v>48</v>
      </c>
      <c r="C56" t="str">
        <f t="shared" si="3"/>
        <v>IND - Cegid XRP Ultimate développement</v>
      </c>
      <c r="D56" t="s">
        <v>49</v>
      </c>
      <c r="E56" t="s">
        <v>50</v>
      </c>
      <c r="F56" t="str">
        <f t="shared" si="4"/>
        <v>C - Collectée</v>
      </c>
      <c r="G56" t="s">
        <v>100</v>
      </c>
      <c r="H56" t="s">
        <v>101</v>
      </c>
      <c r="I56" t="str">
        <f t="shared" si="5"/>
        <v>GC - TEST TVA à payer autres (TVA)</v>
      </c>
      <c r="J56" t="s">
        <v>53</v>
      </c>
      <c r="K56" t="s">
        <v>53</v>
      </c>
      <c r="L56" t="s">
        <v>53</v>
      </c>
      <c r="M56" t="s">
        <v>53</v>
      </c>
      <c r="N56" t="s">
        <v>53</v>
      </c>
      <c r="O56" t="s">
        <v>53</v>
      </c>
      <c r="P56" t="s">
        <v>69</v>
      </c>
      <c r="Q56" s="1" t="s">
        <v>53</v>
      </c>
      <c r="R56" s="1" t="s">
        <v>70</v>
      </c>
      <c r="S56" s="1" t="s">
        <v>70</v>
      </c>
      <c r="T56" s="1">
        <v>0</v>
      </c>
      <c r="U56" s="1">
        <v>321.55</v>
      </c>
      <c r="V56" t="s">
        <v>56</v>
      </c>
      <c r="W56" t="s">
        <v>57</v>
      </c>
      <c r="X56" t="s">
        <v>58</v>
      </c>
      <c r="Y56" t="s">
        <v>59</v>
      </c>
      <c r="Z56" t="s">
        <v>60</v>
      </c>
    </row>
    <row r="57" spans="1:26" x14ac:dyDescent="0.25">
      <c r="A57" t="s">
        <v>47</v>
      </c>
      <c r="B57" t="s">
        <v>48</v>
      </c>
      <c r="C57" t="str">
        <f t="shared" si="3"/>
        <v>IND - Cegid XRP Ultimate développement</v>
      </c>
      <c r="D57" t="s">
        <v>49</v>
      </c>
      <c r="E57" t="s">
        <v>50</v>
      </c>
      <c r="F57" t="str">
        <f t="shared" si="4"/>
        <v>C - Collectée</v>
      </c>
      <c r="G57" t="s">
        <v>100</v>
      </c>
      <c r="H57" t="s">
        <v>101</v>
      </c>
      <c r="I57" t="str">
        <f t="shared" si="5"/>
        <v>GC - TEST TVA à payer autres (TVA)</v>
      </c>
      <c r="J57" t="s">
        <v>53</v>
      </c>
      <c r="K57" t="s">
        <v>53</v>
      </c>
      <c r="L57" t="s">
        <v>53</v>
      </c>
      <c r="M57" t="s">
        <v>53</v>
      </c>
      <c r="N57" t="s">
        <v>53</v>
      </c>
      <c r="O57" t="s">
        <v>53</v>
      </c>
      <c r="P57" t="s">
        <v>71</v>
      </c>
      <c r="Q57" s="1" t="s">
        <v>53</v>
      </c>
      <c r="R57" s="1" t="s">
        <v>70</v>
      </c>
      <c r="S57" s="1" t="s">
        <v>70</v>
      </c>
      <c r="T57" s="1">
        <v>0</v>
      </c>
      <c r="U57" s="1">
        <v>321.55</v>
      </c>
      <c r="V57" t="s">
        <v>56</v>
      </c>
      <c r="W57" t="s">
        <v>57</v>
      </c>
      <c r="X57" t="s">
        <v>58</v>
      </c>
      <c r="Y57" t="s">
        <v>59</v>
      </c>
      <c r="Z57" t="s">
        <v>60</v>
      </c>
    </row>
    <row r="58" spans="1:26" x14ac:dyDescent="0.25">
      <c r="A58" t="s">
        <v>47</v>
      </c>
      <c r="B58" t="s">
        <v>48</v>
      </c>
      <c r="C58" t="str">
        <f t="shared" si="3"/>
        <v>IND - Cegid XRP Ultimate développement</v>
      </c>
      <c r="D58" t="s">
        <v>49</v>
      </c>
      <c r="E58" t="s">
        <v>50</v>
      </c>
      <c r="F58" t="str">
        <f t="shared" si="4"/>
        <v>C - Collectée</v>
      </c>
      <c r="G58" t="s">
        <v>100</v>
      </c>
      <c r="H58" t="s">
        <v>101</v>
      </c>
      <c r="I58" t="str">
        <f t="shared" si="5"/>
        <v>GC - TEST TVA à payer autres (TVA)</v>
      </c>
      <c r="J58" t="s">
        <v>53</v>
      </c>
      <c r="K58" t="s">
        <v>53</v>
      </c>
      <c r="L58" t="s">
        <v>53</v>
      </c>
      <c r="M58" t="s">
        <v>53</v>
      </c>
      <c r="N58" t="s">
        <v>53</v>
      </c>
      <c r="O58" t="s">
        <v>53</v>
      </c>
      <c r="P58" t="s">
        <v>72</v>
      </c>
      <c r="Q58" s="1" t="s">
        <v>53</v>
      </c>
      <c r="R58" s="1" t="s">
        <v>73</v>
      </c>
      <c r="S58" s="1" t="s">
        <v>74</v>
      </c>
      <c r="T58" s="1">
        <v>0</v>
      </c>
      <c r="U58" s="1">
        <v>3069.13</v>
      </c>
      <c r="V58" t="s">
        <v>56</v>
      </c>
      <c r="W58" t="s">
        <v>57</v>
      </c>
      <c r="X58" t="s">
        <v>58</v>
      </c>
      <c r="Y58" t="s">
        <v>59</v>
      </c>
      <c r="Z58" t="s">
        <v>60</v>
      </c>
    </row>
    <row r="59" spans="1:26" x14ac:dyDescent="0.25">
      <c r="A59" t="s">
        <v>47</v>
      </c>
      <c r="B59" t="s">
        <v>48</v>
      </c>
      <c r="C59" t="str">
        <f t="shared" si="3"/>
        <v>IND - Cegid XRP Ultimate développement</v>
      </c>
      <c r="D59" t="s">
        <v>49</v>
      </c>
      <c r="E59" t="s">
        <v>50</v>
      </c>
      <c r="F59" t="str">
        <f t="shared" si="4"/>
        <v>C - Collectée</v>
      </c>
      <c r="G59" t="s">
        <v>100</v>
      </c>
      <c r="H59" t="s">
        <v>101</v>
      </c>
      <c r="I59" t="str">
        <f t="shared" si="5"/>
        <v>GC - TEST TVA à payer autres (TVA)</v>
      </c>
      <c r="J59" t="s">
        <v>53</v>
      </c>
      <c r="K59" t="s">
        <v>53</v>
      </c>
      <c r="L59" t="s">
        <v>53</v>
      </c>
      <c r="M59" t="s">
        <v>53</v>
      </c>
      <c r="N59" t="s">
        <v>53</v>
      </c>
      <c r="O59" t="s">
        <v>53</v>
      </c>
      <c r="P59" t="s">
        <v>54</v>
      </c>
      <c r="Q59" s="1" t="s">
        <v>53</v>
      </c>
      <c r="R59" s="1" t="s">
        <v>55</v>
      </c>
      <c r="S59" s="1" t="s">
        <v>55</v>
      </c>
      <c r="T59" s="1">
        <v>0</v>
      </c>
      <c r="U59" s="1">
        <v>78.23</v>
      </c>
      <c r="V59" t="s">
        <v>56</v>
      </c>
      <c r="W59" t="s">
        <v>57</v>
      </c>
      <c r="X59" t="s">
        <v>58</v>
      </c>
      <c r="Y59" t="s">
        <v>59</v>
      </c>
      <c r="Z59" t="s">
        <v>60</v>
      </c>
    </row>
    <row r="60" spans="1:26" x14ac:dyDescent="0.25">
      <c r="A60" t="s">
        <v>47</v>
      </c>
      <c r="B60" t="s">
        <v>48</v>
      </c>
      <c r="C60" t="str">
        <f t="shared" si="3"/>
        <v>IND - Cegid XRP Ultimate développement</v>
      </c>
      <c r="D60" t="s">
        <v>49</v>
      </c>
      <c r="E60" t="s">
        <v>50</v>
      </c>
      <c r="F60" t="str">
        <f t="shared" si="4"/>
        <v>C - Collectée</v>
      </c>
      <c r="G60" t="s">
        <v>100</v>
      </c>
      <c r="H60" t="s">
        <v>101</v>
      </c>
      <c r="I60" t="str">
        <f t="shared" si="5"/>
        <v>GC - TEST TVA à payer autres (TVA)</v>
      </c>
      <c r="J60" t="s">
        <v>53</v>
      </c>
      <c r="K60" t="s">
        <v>53</v>
      </c>
      <c r="L60" t="s">
        <v>53</v>
      </c>
      <c r="M60" t="s">
        <v>53</v>
      </c>
      <c r="N60" t="s">
        <v>53</v>
      </c>
      <c r="O60" t="s">
        <v>53</v>
      </c>
      <c r="P60" t="s">
        <v>54</v>
      </c>
      <c r="Q60" s="1" t="s">
        <v>53</v>
      </c>
      <c r="R60" s="1" t="s">
        <v>55</v>
      </c>
      <c r="S60" s="1" t="s">
        <v>61</v>
      </c>
      <c r="T60" s="1">
        <v>0</v>
      </c>
      <c r="U60" s="1">
        <v>-78.23</v>
      </c>
      <c r="V60" t="s">
        <v>56</v>
      </c>
      <c r="W60" t="s">
        <v>57</v>
      </c>
      <c r="X60" t="s">
        <v>58</v>
      </c>
      <c r="Y60" t="s">
        <v>59</v>
      </c>
      <c r="Z60" t="s">
        <v>60</v>
      </c>
    </row>
    <row r="61" spans="1:26" x14ac:dyDescent="0.25">
      <c r="A61" t="s">
        <v>47</v>
      </c>
      <c r="B61" t="s">
        <v>48</v>
      </c>
      <c r="C61" t="str">
        <f t="shared" si="3"/>
        <v>IND - Cegid XRP Ultimate développement</v>
      </c>
      <c r="D61" t="s">
        <v>49</v>
      </c>
      <c r="E61" t="s">
        <v>50</v>
      </c>
      <c r="F61" t="str">
        <f t="shared" si="4"/>
        <v>C - Collectée</v>
      </c>
      <c r="G61" t="s">
        <v>100</v>
      </c>
      <c r="H61" t="s">
        <v>101</v>
      </c>
      <c r="I61" t="str">
        <f t="shared" si="5"/>
        <v>GC - TEST TVA à payer autres (TVA)</v>
      </c>
      <c r="J61" t="s">
        <v>53</v>
      </c>
      <c r="K61" t="s">
        <v>53</v>
      </c>
      <c r="L61" t="s">
        <v>53</v>
      </c>
      <c r="M61" t="s">
        <v>53</v>
      </c>
      <c r="N61" t="s">
        <v>53</v>
      </c>
      <c r="O61" t="s">
        <v>53</v>
      </c>
      <c r="P61" t="s">
        <v>62</v>
      </c>
      <c r="Q61" s="1" t="s">
        <v>53</v>
      </c>
      <c r="R61" s="1" t="s">
        <v>63</v>
      </c>
      <c r="S61" s="1" t="s">
        <v>63</v>
      </c>
      <c r="T61" s="1">
        <v>0</v>
      </c>
      <c r="U61" s="1">
        <v>78.23</v>
      </c>
      <c r="V61" t="s">
        <v>56</v>
      </c>
      <c r="W61" t="s">
        <v>57</v>
      </c>
      <c r="X61" t="s">
        <v>58</v>
      </c>
      <c r="Y61" t="s">
        <v>59</v>
      </c>
      <c r="Z61" t="s">
        <v>60</v>
      </c>
    </row>
    <row r="62" spans="1:26" x14ac:dyDescent="0.25">
      <c r="A62" t="s">
        <v>47</v>
      </c>
      <c r="B62" t="s">
        <v>48</v>
      </c>
      <c r="C62" t="str">
        <f t="shared" si="3"/>
        <v>IND - Cegid XRP Ultimate développement</v>
      </c>
      <c r="D62" t="s">
        <v>49</v>
      </c>
      <c r="E62" t="s">
        <v>50</v>
      </c>
      <c r="F62" t="str">
        <f t="shared" si="4"/>
        <v>C - Collectée</v>
      </c>
      <c r="G62" t="s">
        <v>100</v>
      </c>
      <c r="H62" t="s">
        <v>101</v>
      </c>
      <c r="I62" t="str">
        <f t="shared" si="5"/>
        <v>GC - TEST TVA à payer autres (TVA)</v>
      </c>
      <c r="J62" t="s">
        <v>53</v>
      </c>
      <c r="K62" t="s">
        <v>53</v>
      </c>
      <c r="L62" t="s">
        <v>53</v>
      </c>
      <c r="M62" t="s">
        <v>53</v>
      </c>
      <c r="N62" t="s">
        <v>53</v>
      </c>
      <c r="O62" t="s">
        <v>53</v>
      </c>
      <c r="P62" t="s">
        <v>62</v>
      </c>
      <c r="Q62" s="1" t="s">
        <v>53</v>
      </c>
      <c r="R62" s="1" t="s">
        <v>63</v>
      </c>
      <c r="S62" s="1" t="s">
        <v>63</v>
      </c>
      <c r="T62" s="1">
        <v>0</v>
      </c>
      <c r="U62" s="1">
        <v>-78.23</v>
      </c>
      <c r="V62" t="s">
        <v>56</v>
      </c>
      <c r="W62" t="s">
        <v>57</v>
      </c>
      <c r="X62" t="s">
        <v>58</v>
      </c>
      <c r="Y62" t="s">
        <v>59</v>
      </c>
      <c r="Z62" t="s">
        <v>60</v>
      </c>
    </row>
    <row r="63" spans="1:26" x14ac:dyDescent="0.25">
      <c r="A63" t="s">
        <v>47</v>
      </c>
      <c r="B63" t="s">
        <v>48</v>
      </c>
      <c r="C63" t="str">
        <f t="shared" si="3"/>
        <v>IND - Cegid XRP Ultimate développement</v>
      </c>
      <c r="D63" t="s">
        <v>49</v>
      </c>
      <c r="E63" t="s">
        <v>50</v>
      </c>
      <c r="F63" t="str">
        <f t="shared" si="4"/>
        <v>C - Collectée</v>
      </c>
      <c r="G63" t="s">
        <v>100</v>
      </c>
      <c r="H63" t="s">
        <v>101</v>
      </c>
      <c r="I63" t="str">
        <f t="shared" si="5"/>
        <v>GC - TEST TVA à payer autres (TVA)</v>
      </c>
      <c r="J63" t="s">
        <v>53</v>
      </c>
      <c r="K63" t="s">
        <v>53</v>
      </c>
      <c r="L63" t="s">
        <v>53</v>
      </c>
      <c r="M63" t="s">
        <v>53</v>
      </c>
      <c r="N63" t="s">
        <v>53</v>
      </c>
      <c r="O63" t="s">
        <v>53</v>
      </c>
      <c r="P63" t="s">
        <v>64</v>
      </c>
      <c r="Q63" s="1" t="s">
        <v>53</v>
      </c>
      <c r="R63" s="1" t="s">
        <v>65</v>
      </c>
      <c r="S63" s="1" t="s">
        <v>65</v>
      </c>
      <c r="T63" s="1">
        <v>0</v>
      </c>
      <c r="U63" s="1">
        <v>70.89</v>
      </c>
      <c r="V63" t="s">
        <v>56</v>
      </c>
      <c r="W63" t="s">
        <v>57</v>
      </c>
      <c r="X63" t="s">
        <v>58</v>
      </c>
      <c r="Y63" t="s">
        <v>59</v>
      </c>
      <c r="Z63" t="s">
        <v>60</v>
      </c>
    </row>
    <row r="64" spans="1:26" x14ac:dyDescent="0.25">
      <c r="A64" t="s">
        <v>47</v>
      </c>
      <c r="B64" t="s">
        <v>48</v>
      </c>
      <c r="C64" t="str">
        <f t="shared" si="3"/>
        <v>IND - Cegid XRP Ultimate développement</v>
      </c>
      <c r="D64" t="s">
        <v>49</v>
      </c>
      <c r="E64" t="s">
        <v>50</v>
      </c>
      <c r="F64" t="str">
        <f t="shared" si="4"/>
        <v>C - Collectée</v>
      </c>
      <c r="G64" t="s">
        <v>100</v>
      </c>
      <c r="H64" t="s">
        <v>101</v>
      </c>
      <c r="I64" t="str">
        <f t="shared" si="5"/>
        <v>GC - TEST TVA à payer autres (TVA)</v>
      </c>
      <c r="J64" t="s">
        <v>53</v>
      </c>
      <c r="K64" t="s">
        <v>53</v>
      </c>
      <c r="L64" t="s">
        <v>53</v>
      </c>
      <c r="M64" t="s">
        <v>53</v>
      </c>
      <c r="N64" t="s">
        <v>53</v>
      </c>
      <c r="O64" t="s">
        <v>53</v>
      </c>
      <c r="P64" t="s">
        <v>66</v>
      </c>
      <c r="Q64" s="1" t="s">
        <v>53</v>
      </c>
      <c r="R64" s="1" t="s">
        <v>65</v>
      </c>
      <c r="S64" s="1" t="s">
        <v>65</v>
      </c>
      <c r="T64" s="1">
        <v>0</v>
      </c>
      <c r="U64" s="1">
        <v>-70.89</v>
      </c>
      <c r="V64" t="s">
        <v>56</v>
      </c>
      <c r="W64" t="s">
        <v>57</v>
      </c>
      <c r="X64" t="s">
        <v>58</v>
      </c>
      <c r="Y64" t="s">
        <v>59</v>
      </c>
      <c r="Z64" t="s">
        <v>60</v>
      </c>
    </row>
    <row r="65" spans="1:26" x14ac:dyDescent="0.25">
      <c r="A65" t="s">
        <v>47</v>
      </c>
      <c r="B65" t="s">
        <v>48</v>
      </c>
      <c r="C65" t="str">
        <f t="shared" si="3"/>
        <v>IND - Cegid XRP Ultimate développement</v>
      </c>
      <c r="D65" t="s">
        <v>102</v>
      </c>
      <c r="E65" t="s">
        <v>103</v>
      </c>
      <c r="F65" t="str">
        <f t="shared" si="4"/>
        <v>D - Déductible</v>
      </c>
      <c r="G65" t="s">
        <v>104</v>
      </c>
      <c r="H65" t="s">
        <v>105</v>
      </c>
      <c r="I65" t="str">
        <f t="shared" si="5"/>
        <v>81 - TEST HT Achats marchandise</v>
      </c>
      <c r="J65" t="s">
        <v>53</v>
      </c>
      <c r="K65" t="s">
        <v>53</v>
      </c>
      <c r="L65" t="s">
        <v>53</v>
      </c>
      <c r="M65" t="s">
        <v>53</v>
      </c>
      <c r="N65" t="s">
        <v>53</v>
      </c>
      <c r="O65" t="s">
        <v>53</v>
      </c>
      <c r="P65" t="s">
        <v>106</v>
      </c>
      <c r="Q65" s="1" t="s">
        <v>53</v>
      </c>
      <c r="R65" s="1" t="s">
        <v>61</v>
      </c>
      <c r="S65" s="1" t="s">
        <v>61</v>
      </c>
      <c r="T65" s="1">
        <v>800</v>
      </c>
      <c r="U65" s="1">
        <v>0</v>
      </c>
      <c r="V65" t="s">
        <v>56</v>
      </c>
      <c r="W65" t="s">
        <v>57</v>
      </c>
      <c r="X65" t="s">
        <v>58</v>
      </c>
      <c r="Y65" t="s">
        <v>59</v>
      </c>
      <c r="Z65" t="s">
        <v>60</v>
      </c>
    </row>
    <row r="66" spans="1:26" x14ac:dyDescent="0.25">
      <c r="A66" t="s">
        <v>47</v>
      </c>
      <c r="B66" t="s">
        <v>48</v>
      </c>
      <c r="C66" t="str">
        <f t="shared" si="3"/>
        <v>IND - Cegid XRP Ultimate développement</v>
      </c>
      <c r="D66" t="s">
        <v>102</v>
      </c>
      <c r="E66" t="s">
        <v>103</v>
      </c>
      <c r="F66" t="str">
        <f t="shared" si="4"/>
        <v>D - Déductible</v>
      </c>
      <c r="G66" t="s">
        <v>104</v>
      </c>
      <c r="H66" t="s">
        <v>105</v>
      </c>
      <c r="I66" t="str">
        <f t="shared" si="5"/>
        <v>81 - TEST HT Achats marchandise</v>
      </c>
      <c r="J66" t="s">
        <v>53</v>
      </c>
      <c r="K66" t="s">
        <v>53</v>
      </c>
      <c r="L66" t="s">
        <v>53</v>
      </c>
      <c r="M66" t="s">
        <v>53</v>
      </c>
      <c r="N66" t="s">
        <v>53</v>
      </c>
      <c r="O66" t="s">
        <v>53</v>
      </c>
      <c r="P66" t="s">
        <v>107</v>
      </c>
      <c r="Q66" s="1" t="s">
        <v>53</v>
      </c>
      <c r="R66" s="1" t="s">
        <v>63</v>
      </c>
      <c r="S66" s="1" t="s">
        <v>63</v>
      </c>
      <c r="T66" s="1">
        <v>800</v>
      </c>
      <c r="U66" s="1">
        <v>0</v>
      </c>
      <c r="V66" t="s">
        <v>56</v>
      </c>
      <c r="W66" t="s">
        <v>57</v>
      </c>
      <c r="X66" t="s">
        <v>58</v>
      </c>
      <c r="Y66" t="s">
        <v>59</v>
      </c>
      <c r="Z66" t="s">
        <v>60</v>
      </c>
    </row>
    <row r="67" spans="1:26" x14ac:dyDescent="0.25">
      <c r="A67" t="s">
        <v>47</v>
      </c>
      <c r="B67" t="s">
        <v>48</v>
      </c>
      <c r="C67" t="str">
        <f t="shared" si="3"/>
        <v>IND - Cegid XRP Ultimate développement</v>
      </c>
      <c r="D67" t="s">
        <v>102</v>
      </c>
      <c r="E67" t="s">
        <v>103</v>
      </c>
      <c r="F67" t="str">
        <f t="shared" si="4"/>
        <v>D - Déductible</v>
      </c>
      <c r="G67" t="s">
        <v>108</v>
      </c>
      <c r="H67" t="s">
        <v>109</v>
      </c>
      <c r="I67" t="str">
        <f t="shared" si="5"/>
        <v>84 - TEST HT Achats div</v>
      </c>
      <c r="J67" t="s">
        <v>53</v>
      </c>
      <c r="K67" t="s">
        <v>53</v>
      </c>
      <c r="L67" t="s">
        <v>53</v>
      </c>
      <c r="M67" t="s">
        <v>53</v>
      </c>
      <c r="N67" t="s">
        <v>53</v>
      </c>
      <c r="O67" t="s">
        <v>53</v>
      </c>
      <c r="P67" t="s">
        <v>110</v>
      </c>
      <c r="Q67" s="1" t="s">
        <v>53</v>
      </c>
      <c r="R67" s="1" t="s">
        <v>55</v>
      </c>
      <c r="S67" s="1" t="s">
        <v>55</v>
      </c>
      <c r="T67" s="1">
        <v>379.77</v>
      </c>
      <c r="U67" s="1">
        <v>0</v>
      </c>
      <c r="V67" t="s">
        <v>56</v>
      </c>
      <c r="W67" t="s">
        <v>57</v>
      </c>
      <c r="X67" t="s">
        <v>58</v>
      </c>
      <c r="Y67" t="s">
        <v>59</v>
      </c>
      <c r="Z67" t="s">
        <v>60</v>
      </c>
    </row>
    <row r="68" spans="1:26" x14ac:dyDescent="0.25">
      <c r="A68" t="s">
        <v>47</v>
      </c>
      <c r="B68" t="s">
        <v>48</v>
      </c>
      <c r="C68" t="str">
        <f t="shared" ref="C68:C99" si="6">CONCATENATE(A68," - ",B68)</f>
        <v>IND - Cegid XRP Ultimate développement</v>
      </c>
      <c r="D68" t="s">
        <v>102</v>
      </c>
      <c r="E68" t="s">
        <v>103</v>
      </c>
      <c r="F68" t="str">
        <f t="shared" ref="F68:F99" si="7">CONCATENATE(D68," - ",E68)</f>
        <v>D - Déductible</v>
      </c>
      <c r="G68" t="s">
        <v>108</v>
      </c>
      <c r="H68" t="s">
        <v>109</v>
      </c>
      <c r="I68" t="str">
        <f t="shared" ref="I68:I99" si="8">CONCATENATE(G68," - ",H68)</f>
        <v>84 - TEST HT Achats div</v>
      </c>
      <c r="J68" t="s">
        <v>53</v>
      </c>
      <c r="K68" t="s">
        <v>53</v>
      </c>
      <c r="L68" t="s">
        <v>53</v>
      </c>
      <c r="M68" t="s">
        <v>53</v>
      </c>
      <c r="N68" t="s">
        <v>53</v>
      </c>
      <c r="O68" t="s">
        <v>53</v>
      </c>
      <c r="P68" t="s">
        <v>111</v>
      </c>
      <c r="Q68" s="1" t="s">
        <v>62</v>
      </c>
      <c r="R68" s="1" t="s">
        <v>63</v>
      </c>
      <c r="S68" s="1" t="s">
        <v>63</v>
      </c>
      <c r="T68" s="1">
        <v>379.77</v>
      </c>
      <c r="U68" s="1">
        <v>0</v>
      </c>
      <c r="V68" t="s">
        <v>56</v>
      </c>
      <c r="W68" t="s">
        <v>57</v>
      </c>
      <c r="X68" t="s">
        <v>58</v>
      </c>
      <c r="Y68" t="s">
        <v>59</v>
      </c>
      <c r="Z68" t="s">
        <v>60</v>
      </c>
    </row>
    <row r="69" spans="1:26" x14ac:dyDescent="0.25">
      <c r="A69" t="s">
        <v>47</v>
      </c>
      <c r="B69" t="s">
        <v>48</v>
      </c>
      <c r="C69" t="str">
        <f t="shared" si="6"/>
        <v>IND - Cegid XRP Ultimate développement</v>
      </c>
      <c r="D69" t="s">
        <v>102</v>
      </c>
      <c r="E69" t="s">
        <v>103</v>
      </c>
      <c r="F69" t="str">
        <f t="shared" si="7"/>
        <v>D - Déductible</v>
      </c>
      <c r="G69" t="s">
        <v>108</v>
      </c>
      <c r="H69" t="s">
        <v>109</v>
      </c>
      <c r="I69" t="str">
        <f t="shared" si="8"/>
        <v>84 - TEST HT Achats div</v>
      </c>
      <c r="J69" t="s">
        <v>53</v>
      </c>
      <c r="K69" t="s">
        <v>53</v>
      </c>
      <c r="L69" t="s">
        <v>53</v>
      </c>
      <c r="M69" t="s">
        <v>53</v>
      </c>
      <c r="N69" t="s">
        <v>53</v>
      </c>
      <c r="O69" t="s">
        <v>53</v>
      </c>
      <c r="P69" t="s">
        <v>111</v>
      </c>
      <c r="Q69" s="1" t="s">
        <v>112</v>
      </c>
      <c r="R69" s="1" t="s">
        <v>63</v>
      </c>
      <c r="S69" s="1" t="s">
        <v>113</v>
      </c>
      <c r="T69" s="1">
        <v>420.23</v>
      </c>
      <c r="U69" s="1">
        <v>0</v>
      </c>
      <c r="V69" t="s">
        <v>56</v>
      </c>
      <c r="W69" t="s">
        <v>57</v>
      </c>
      <c r="X69" t="s">
        <v>58</v>
      </c>
      <c r="Y69" t="s">
        <v>59</v>
      </c>
      <c r="Z69" t="s">
        <v>60</v>
      </c>
    </row>
    <row r="70" spans="1:26" x14ac:dyDescent="0.25">
      <c r="A70" t="s">
        <v>47</v>
      </c>
      <c r="B70" t="s">
        <v>48</v>
      </c>
      <c r="C70" t="str">
        <f t="shared" si="6"/>
        <v>IND - Cegid XRP Ultimate développement</v>
      </c>
      <c r="D70" t="s">
        <v>102</v>
      </c>
      <c r="E70" t="s">
        <v>103</v>
      </c>
      <c r="F70" t="str">
        <f t="shared" si="7"/>
        <v>D - Déductible</v>
      </c>
      <c r="G70" t="s">
        <v>108</v>
      </c>
      <c r="H70" t="s">
        <v>109</v>
      </c>
      <c r="I70" t="str">
        <f t="shared" si="8"/>
        <v>84 - TEST HT Achats div</v>
      </c>
      <c r="J70" t="s">
        <v>53</v>
      </c>
      <c r="K70" t="s">
        <v>53</v>
      </c>
      <c r="L70" t="s">
        <v>53</v>
      </c>
      <c r="M70" t="s">
        <v>53</v>
      </c>
      <c r="N70" t="s">
        <v>53</v>
      </c>
      <c r="O70" t="s">
        <v>53</v>
      </c>
      <c r="P70" t="s">
        <v>114</v>
      </c>
      <c r="Q70" s="1" t="s">
        <v>53</v>
      </c>
      <c r="R70" s="1" t="s">
        <v>113</v>
      </c>
      <c r="S70" s="1" t="s">
        <v>113</v>
      </c>
      <c r="T70" s="1">
        <v>379.77</v>
      </c>
      <c r="U70" s="1">
        <v>0</v>
      </c>
      <c r="V70" t="s">
        <v>56</v>
      </c>
      <c r="W70" t="s">
        <v>57</v>
      </c>
      <c r="X70" t="s">
        <v>58</v>
      </c>
      <c r="Y70" t="s">
        <v>59</v>
      </c>
      <c r="Z70" t="s">
        <v>60</v>
      </c>
    </row>
    <row r="71" spans="1:26" x14ac:dyDescent="0.25">
      <c r="A71" t="s">
        <v>47</v>
      </c>
      <c r="B71" t="s">
        <v>48</v>
      </c>
      <c r="C71" t="str">
        <f t="shared" si="6"/>
        <v>IND - Cegid XRP Ultimate développement</v>
      </c>
      <c r="D71" t="s">
        <v>102</v>
      </c>
      <c r="E71" t="s">
        <v>103</v>
      </c>
      <c r="F71" t="str">
        <f t="shared" si="7"/>
        <v>D - Déductible</v>
      </c>
      <c r="G71" t="s">
        <v>108</v>
      </c>
      <c r="H71" t="s">
        <v>109</v>
      </c>
      <c r="I71" t="str">
        <f t="shared" si="8"/>
        <v>84 - TEST HT Achats div</v>
      </c>
      <c r="J71" t="s">
        <v>53</v>
      </c>
      <c r="K71" t="s">
        <v>53</v>
      </c>
      <c r="L71" t="s">
        <v>53</v>
      </c>
      <c r="M71" t="s">
        <v>53</v>
      </c>
      <c r="N71" t="s">
        <v>53</v>
      </c>
      <c r="O71" t="s">
        <v>53</v>
      </c>
      <c r="P71" t="s">
        <v>115</v>
      </c>
      <c r="Q71" s="1" t="s">
        <v>53</v>
      </c>
      <c r="R71" s="1" t="s">
        <v>113</v>
      </c>
      <c r="S71" s="1" t="s">
        <v>113</v>
      </c>
      <c r="T71" s="1">
        <v>-379.77</v>
      </c>
      <c r="U71" s="1">
        <v>0</v>
      </c>
      <c r="V71" t="s">
        <v>56</v>
      </c>
      <c r="W71" t="s">
        <v>57</v>
      </c>
      <c r="X71" t="s">
        <v>58</v>
      </c>
      <c r="Y71" t="s">
        <v>59</v>
      </c>
      <c r="Z71" t="s">
        <v>60</v>
      </c>
    </row>
    <row r="72" spans="1:26" x14ac:dyDescent="0.25">
      <c r="A72" t="s">
        <v>47</v>
      </c>
      <c r="B72" t="s">
        <v>48</v>
      </c>
      <c r="C72" t="str">
        <f t="shared" si="6"/>
        <v>IND - Cegid XRP Ultimate développement</v>
      </c>
      <c r="D72" t="s">
        <v>102</v>
      </c>
      <c r="E72" t="s">
        <v>103</v>
      </c>
      <c r="F72" t="str">
        <f t="shared" si="7"/>
        <v>D - Déductible</v>
      </c>
      <c r="G72" t="s">
        <v>108</v>
      </c>
      <c r="H72" t="s">
        <v>109</v>
      </c>
      <c r="I72" t="str">
        <f t="shared" si="8"/>
        <v>84 - TEST HT Achats div</v>
      </c>
      <c r="J72" t="s">
        <v>53</v>
      </c>
      <c r="K72" t="s">
        <v>53</v>
      </c>
      <c r="L72" t="s">
        <v>53</v>
      </c>
      <c r="M72" t="s">
        <v>53</v>
      </c>
      <c r="N72" t="s">
        <v>53</v>
      </c>
      <c r="O72" t="s">
        <v>53</v>
      </c>
      <c r="P72" t="s">
        <v>115</v>
      </c>
      <c r="Q72" s="1" t="s">
        <v>53</v>
      </c>
      <c r="R72" s="1" t="s">
        <v>113</v>
      </c>
      <c r="S72" s="1" t="s">
        <v>113</v>
      </c>
      <c r="T72" s="1">
        <v>379.77</v>
      </c>
      <c r="U72" s="1">
        <v>0</v>
      </c>
      <c r="V72" t="s">
        <v>56</v>
      </c>
      <c r="W72" t="s">
        <v>57</v>
      </c>
      <c r="X72" t="s">
        <v>58</v>
      </c>
      <c r="Y72" t="s">
        <v>59</v>
      </c>
      <c r="Z72" t="s">
        <v>60</v>
      </c>
    </row>
    <row r="73" spans="1:26" x14ac:dyDescent="0.25">
      <c r="A73" t="s">
        <v>47</v>
      </c>
      <c r="B73" t="s">
        <v>48</v>
      </c>
      <c r="C73" t="str">
        <f t="shared" si="6"/>
        <v>IND - Cegid XRP Ultimate développement</v>
      </c>
      <c r="D73" t="s">
        <v>102</v>
      </c>
      <c r="E73" t="s">
        <v>103</v>
      </c>
      <c r="F73" t="str">
        <f t="shared" si="7"/>
        <v>D - Déductible</v>
      </c>
      <c r="G73" t="s">
        <v>108</v>
      </c>
      <c r="H73" t="s">
        <v>109</v>
      </c>
      <c r="I73" t="str">
        <f t="shared" si="8"/>
        <v>84 - TEST HT Achats div</v>
      </c>
      <c r="J73" t="s">
        <v>53</v>
      </c>
      <c r="K73" t="s">
        <v>53</v>
      </c>
      <c r="L73" t="s">
        <v>53</v>
      </c>
      <c r="M73" t="s">
        <v>53</v>
      </c>
      <c r="N73" t="s">
        <v>53</v>
      </c>
      <c r="O73" t="s">
        <v>53</v>
      </c>
      <c r="P73" t="s">
        <v>116</v>
      </c>
      <c r="Q73" s="1" t="s">
        <v>115</v>
      </c>
      <c r="R73" s="1" t="s">
        <v>113</v>
      </c>
      <c r="S73" s="1" t="s">
        <v>113</v>
      </c>
      <c r="T73" s="1">
        <v>379.77</v>
      </c>
      <c r="U73" s="1">
        <v>0</v>
      </c>
      <c r="V73" t="s">
        <v>56</v>
      </c>
      <c r="W73" t="s">
        <v>57</v>
      </c>
      <c r="X73" t="s">
        <v>58</v>
      </c>
      <c r="Y73" t="s">
        <v>59</v>
      </c>
      <c r="Z73" t="s">
        <v>60</v>
      </c>
    </row>
    <row r="74" spans="1:26" x14ac:dyDescent="0.25">
      <c r="A74" t="s">
        <v>47</v>
      </c>
      <c r="B74" t="s">
        <v>48</v>
      </c>
      <c r="C74" t="str">
        <f t="shared" si="6"/>
        <v>IND - Cegid XRP Ultimate développement</v>
      </c>
      <c r="D74" t="s">
        <v>102</v>
      </c>
      <c r="E74" t="s">
        <v>103</v>
      </c>
      <c r="F74" t="str">
        <f t="shared" si="7"/>
        <v>D - Déductible</v>
      </c>
      <c r="G74" t="s">
        <v>117</v>
      </c>
      <c r="H74" t="s">
        <v>118</v>
      </c>
      <c r="I74" t="str">
        <f t="shared" si="8"/>
        <v>20 - TEST TVA déductible autres B</v>
      </c>
      <c r="J74" t="s">
        <v>53</v>
      </c>
      <c r="K74" t="s">
        <v>53</v>
      </c>
      <c r="L74" t="s">
        <v>53</v>
      </c>
      <c r="M74" t="s">
        <v>53</v>
      </c>
      <c r="N74" t="s">
        <v>53</v>
      </c>
      <c r="O74" t="s">
        <v>53</v>
      </c>
      <c r="P74" t="s">
        <v>110</v>
      </c>
      <c r="Q74" s="1" t="s">
        <v>53</v>
      </c>
      <c r="R74" s="1" t="s">
        <v>55</v>
      </c>
      <c r="S74" s="1" t="s">
        <v>55</v>
      </c>
      <c r="T74" s="1">
        <v>0</v>
      </c>
      <c r="U74" s="1">
        <v>78.23</v>
      </c>
      <c r="V74" t="s">
        <v>56</v>
      </c>
      <c r="W74" t="s">
        <v>57</v>
      </c>
      <c r="X74" t="s">
        <v>58</v>
      </c>
      <c r="Y74" t="s">
        <v>59</v>
      </c>
      <c r="Z74" t="s">
        <v>60</v>
      </c>
    </row>
    <row r="75" spans="1:26" x14ac:dyDescent="0.25">
      <c r="A75" t="s">
        <v>47</v>
      </c>
      <c r="B75" t="s">
        <v>48</v>
      </c>
      <c r="C75" t="str">
        <f t="shared" si="6"/>
        <v>IND - Cegid XRP Ultimate développement</v>
      </c>
      <c r="D75" t="s">
        <v>102</v>
      </c>
      <c r="E75" t="s">
        <v>103</v>
      </c>
      <c r="F75" t="str">
        <f t="shared" si="7"/>
        <v>D - Déductible</v>
      </c>
      <c r="G75" t="s">
        <v>117</v>
      </c>
      <c r="H75" t="s">
        <v>118</v>
      </c>
      <c r="I75" t="str">
        <f t="shared" si="8"/>
        <v>20 - TEST TVA déductible autres B</v>
      </c>
      <c r="J75" t="s">
        <v>53</v>
      </c>
      <c r="K75" t="s">
        <v>53</v>
      </c>
      <c r="L75" t="s">
        <v>53</v>
      </c>
      <c r="M75" t="s">
        <v>53</v>
      </c>
      <c r="N75" t="s">
        <v>53</v>
      </c>
      <c r="O75" t="s">
        <v>53</v>
      </c>
      <c r="P75" t="s">
        <v>111</v>
      </c>
      <c r="Q75" s="1" t="s">
        <v>62</v>
      </c>
      <c r="R75" s="1" t="s">
        <v>63</v>
      </c>
      <c r="S75" s="1" t="s">
        <v>63</v>
      </c>
      <c r="T75" s="1">
        <v>0</v>
      </c>
      <c r="U75" s="1">
        <v>78.23</v>
      </c>
      <c r="V75" t="s">
        <v>56</v>
      </c>
      <c r="W75" t="s">
        <v>57</v>
      </c>
      <c r="X75" t="s">
        <v>58</v>
      </c>
      <c r="Y75" t="s">
        <v>59</v>
      </c>
      <c r="Z75" t="s">
        <v>60</v>
      </c>
    </row>
    <row r="76" spans="1:26" x14ac:dyDescent="0.25">
      <c r="A76" t="s">
        <v>47</v>
      </c>
      <c r="B76" t="s">
        <v>48</v>
      </c>
      <c r="C76" t="str">
        <f t="shared" si="6"/>
        <v>IND - Cegid XRP Ultimate développement</v>
      </c>
      <c r="D76" t="s">
        <v>102</v>
      </c>
      <c r="E76" t="s">
        <v>103</v>
      </c>
      <c r="F76" t="str">
        <f t="shared" si="7"/>
        <v>D - Déductible</v>
      </c>
      <c r="G76" t="s">
        <v>117</v>
      </c>
      <c r="H76" t="s">
        <v>118</v>
      </c>
      <c r="I76" t="str">
        <f t="shared" si="8"/>
        <v>20 - TEST TVA déductible autres B</v>
      </c>
      <c r="J76" t="s">
        <v>53</v>
      </c>
      <c r="K76" t="s">
        <v>53</v>
      </c>
      <c r="L76" t="s">
        <v>53</v>
      </c>
      <c r="M76" t="s">
        <v>53</v>
      </c>
      <c r="N76" t="s">
        <v>53</v>
      </c>
      <c r="O76" t="s">
        <v>53</v>
      </c>
      <c r="P76" t="s">
        <v>111</v>
      </c>
      <c r="Q76" s="1" t="s">
        <v>112</v>
      </c>
      <c r="R76" s="1" t="s">
        <v>63</v>
      </c>
      <c r="S76" s="1" t="s">
        <v>113</v>
      </c>
      <c r="T76" s="1">
        <v>0</v>
      </c>
      <c r="U76" s="1">
        <v>86.57</v>
      </c>
      <c r="V76" t="s">
        <v>56</v>
      </c>
      <c r="W76" t="s">
        <v>57</v>
      </c>
      <c r="X76" t="s">
        <v>58</v>
      </c>
      <c r="Y76" t="s">
        <v>59</v>
      </c>
      <c r="Z76" t="s">
        <v>60</v>
      </c>
    </row>
    <row r="77" spans="1:26" x14ac:dyDescent="0.25">
      <c r="A77" t="s">
        <v>47</v>
      </c>
      <c r="B77" t="s">
        <v>48</v>
      </c>
      <c r="C77" t="str">
        <f t="shared" si="6"/>
        <v>IND - Cegid XRP Ultimate développement</v>
      </c>
      <c r="D77" t="s">
        <v>102</v>
      </c>
      <c r="E77" t="s">
        <v>103</v>
      </c>
      <c r="F77" t="str">
        <f t="shared" si="7"/>
        <v>D - Déductible</v>
      </c>
      <c r="G77" t="s">
        <v>117</v>
      </c>
      <c r="H77" t="s">
        <v>118</v>
      </c>
      <c r="I77" t="str">
        <f t="shared" si="8"/>
        <v>20 - TEST TVA déductible autres B</v>
      </c>
      <c r="J77" t="s">
        <v>53</v>
      </c>
      <c r="K77" t="s">
        <v>53</v>
      </c>
      <c r="L77" t="s">
        <v>53</v>
      </c>
      <c r="M77" t="s">
        <v>53</v>
      </c>
      <c r="N77" t="s">
        <v>53</v>
      </c>
      <c r="O77" t="s">
        <v>53</v>
      </c>
      <c r="P77" t="s">
        <v>114</v>
      </c>
      <c r="Q77" s="1" t="s">
        <v>53</v>
      </c>
      <c r="R77" s="1" t="s">
        <v>113</v>
      </c>
      <c r="S77" s="1" t="s">
        <v>113</v>
      </c>
      <c r="T77" s="1">
        <v>0</v>
      </c>
      <c r="U77" s="1">
        <v>78.23</v>
      </c>
      <c r="V77" t="s">
        <v>56</v>
      </c>
      <c r="W77" t="s">
        <v>57</v>
      </c>
      <c r="X77" t="s">
        <v>58</v>
      </c>
      <c r="Y77" t="s">
        <v>59</v>
      </c>
      <c r="Z77" t="s">
        <v>60</v>
      </c>
    </row>
    <row r="78" spans="1:26" x14ac:dyDescent="0.25">
      <c r="A78" t="s">
        <v>47</v>
      </c>
      <c r="B78" t="s">
        <v>48</v>
      </c>
      <c r="C78" t="str">
        <f t="shared" si="6"/>
        <v>IND - Cegid XRP Ultimate développement</v>
      </c>
      <c r="D78" t="s">
        <v>102</v>
      </c>
      <c r="E78" t="s">
        <v>103</v>
      </c>
      <c r="F78" t="str">
        <f t="shared" si="7"/>
        <v>D - Déductible</v>
      </c>
      <c r="G78" t="s">
        <v>117</v>
      </c>
      <c r="H78" t="s">
        <v>118</v>
      </c>
      <c r="I78" t="str">
        <f t="shared" si="8"/>
        <v>20 - TEST TVA déductible autres B</v>
      </c>
      <c r="J78" t="s">
        <v>53</v>
      </c>
      <c r="K78" t="s">
        <v>53</v>
      </c>
      <c r="L78" t="s">
        <v>53</v>
      </c>
      <c r="M78" t="s">
        <v>53</v>
      </c>
      <c r="N78" t="s">
        <v>53</v>
      </c>
      <c r="O78" t="s">
        <v>53</v>
      </c>
      <c r="P78" t="s">
        <v>115</v>
      </c>
      <c r="Q78" s="1" t="s">
        <v>53</v>
      </c>
      <c r="R78" s="1" t="s">
        <v>113</v>
      </c>
      <c r="S78" s="1" t="s">
        <v>113</v>
      </c>
      <c r="T78" s="1">
        <v>0</v>
      </c>
      <c r="U78" s="1">
        <v>-78.23</v>
      </c>
      <c r="V78" t="s">
        <v>56</v>
      </c>
      <c r="W78" t="s">
        <v>57</v>
      </c>
      <c r="X78" t="s">
        <v>58</v>
      </c>
      <c r="Y78" t="s">
        <v>59</v>
      </c>
      <c r="Z78" t="s">
        <v>60</v>
      </c>
    </row>
    <row r="79" spans="1:26" x14ac:dyDescent="0.25">
      <c r="A79" t="s">
        <v>47</v>
      </c>
      <c r="B79" t="s">
        <v>48</v>
      </c>
      <c r="C79" t="str">
        <f t="shared" si="6"/>
        <v>IND - Cegid XRP Ultimate développement</v>
      </c>
      <c r="D79" t="s">
        <v>102</v>
      </c>
      <c r="E79" t="s">
        <v>103</v>
      </c>
      <c r="F79" t="str">
        <f t="shared" si="7"/>
        <v>D - Déductible</v>
      </c>
      <c r="G79" t="s">
        <v>117</v>
      </c>
      <c r="H79" t="s">
        <v>118</v>
      </c>
      <c r="I79" t="str">
        <f t="shared" si="8"/>
        <v>20 - TEST TVA déductible autres B</v>
      </c>
      <c r="J79" t="s">
        <v>53</v>
      </c>
      <c r="K79" t="s">
        <v>53</v>
      </c>
      <c r="L79" t="s">
        <v>53</v>
      </c>
      <c r="M79" t="s">
        <v>53</v>
      </c>
      <c r="N79" t="s">
        <v>53</v>
      </c>
      <c r="O79" t="s">
        <v>53</v>
      </c>
      <c r="P79" t="s">
        <v>115</v>
      </c>
      <c r="Q79" s="1" t="s">
        <v>53</v>
      </c>
      <c r="R79" s="1" t="s">
        <v>113</v>
      </c>
      <c r="S79" s="1" t="s">
        <v>113</v>
      </c>
      <c r="T79" s="1">
        <v>0</v>
      </c>
      <c r="U79" s="1">
        <v>78.23</v>
      </c>
      <c r="V79" t="s">
        <v>56</v>
      </c>
      <c r="W79" t="s">
        <v>57</v>
      </c>
      <c r="X79" t="s">
        <v>58</v>
      </c>
      <c r="Y79" t="s">
        <v>59</v>
      </c>
      <c r="Z79" t="s">
        <v>60</v>
      </c>
    </row>
    <row r="80" spans="1:26" x14ac:dyDescent="0.25">
      <c r="A80" t="s">
        <v>47</v>
      </c>
      <c r="B80" t="s">
        <v>48</v>
      </c>
      <c r="C80" t="str">
        <f t="shared" si="6"/>
        <v>IND - Cegid XRP Ultimate développement</v>
      </c>
      <c r="D80" t="s">
        <v>102</v>
      </c>
      <c r="E80" t="s">
        <v>103</v>
      </c>
      <c r="F80" t="str">
        <f t="shared" si="7"/>
        <v>D - Déductible</v>
      </c>
      <c r="G80" t="s">
        <v>117</v>
      </c>
      <c r="H80" t="s">
        <v>118</v>
      </c>
      <c r="I80" t="str">
        <f t="shared" si="8"/>
        <v>20 - TEST TVA déductible autres B</v>
      </c>
      <c r="J80" t="s">
        <v>53</v>
      </c>
      <c r="K80" t="s">
        <v>53</v>
      </c>
      <c r="L80" t="s">
        <v>53</v>
      </c>
      <c r="M80" t="s">
        <v>53</v>
      </c>
      <c r="N80" t="s">
        <v>53</v>
      </c>
      <c r="O80" t="s">
        <v>53</v>
      </c>
      <c r="P80" t="s">
        <v>116</v>
      </c>
      <c r="Q80" s="1" t="s">
        <v>115</v>
      </c>
      <c r="R80" s="1" t="s">
        <v>113</v>
      </c>
      <c r="S80" s="1" t="s">
        <v>113</v>
      </c>
      <c r="T80" s="1">
        <v>0</v>
      </c>
      <c r="U80" s="1">
        <v>78.23</v>
      </c>
      <c r="V80" t="s">
        <v>56</v>
      </c>
      <c r="W80" t="s">
        <v>57</v>
      </c>
      <c r="X80" t="s">
        <v>58</v>
      </c>
      <c r="Y80" t="s">
        <v>59</v>
      </c>
      <c r="Z80" t="s">
        <v>60</v>
      </c>
    </row>
    <row r="81" spans="1:26" x14ac:dyDescent="0.25">
      <c r="A81" t="s">
        <v>47</v>
      </c>
      <c r="B81" t="s">
        <v>48</v>
      </c>
      <c r="C81" t="str">
        <f t="shared" si="6"/>
        <v>IND - Cegid XRP Ultimate développement</v>
      </c>
      <c r="D81" t="s">
        <v>102</v>
      </c>
      <c r="E81" t="s">
        <v>103</v>
      </c>
      <c r="F81" t="str">
        <f t="shared" si="7"/>
        <v>D - Déductible</v>
      </c>
      <c r="G81" t="s">
        <v>119</v>
      </c>
      <c r="H81" t="s">
        <v>120</v>
      </c>
      <c r="I81" t="str">
        <f t="shared" si="8"/>
        <v>59 - TEST TVA Achats</v>
      </c>
      <c r="J81" t="s">
        <v>53</v>
      </c>
      <c r="K81" t="s">
        <v>53</v>
      </c>
      <c r="L81" t="s">
        <v>53</v>
      </c>
      <c r="M81" t="s">
        <v>53</v>
      </c>
      <c r="N81" t="s">
        <v>53</v>
      </c>
      <c r="O81" t="s">
        <v>53</v>
      </c>
      <c r="P81" t="s">
        <v>106</v>
      </c>
      <c r="Q81" s="1" t="s">
        <v>53</v>
      </c>
      <c r="R81" s="1" t="s">
        <v>61</v>
      </c>
      <c r="S81" s="1" t="s">
        <v>61</v>
      </c>
      <c r="T81" s="1">
        <v>0</v>
      </c>
      <c r="U81" s="1">
        <v>164.8</v>
      </c>
      <c r="V81" t="s">
        <v>56</v>
      </c>
      <c r="W81" t="s">
        <v>57</v>
      </c>
      <c r="X81" t="s">
        <v>58</v>
      </c>
      <c r="Y81" t="s">
        <v>59</v>
      </c>
      <c r="Z81" t="s">
        <v>60</v>
      </c>
    </row>
    <row r="82" spans="1:26" x14ac:dyDescent="0.25">
      <c r="A82" t="s">
        <v>47</v>
      </c>
      <c r="B82" t="s">
        <v>48</v>
      </c>
      <c r="C82" t="str">
        <f t="shared" si="6"/>
        <v>IND - Cegid XRP Ultimate développement</v>
      </c>
      <c r="D82" t="s">
        <v>102</v>
      </c>
      <c r="E82" t="s">
        <v>103</v>
      </c>
      <c r="F82" t="str">
        <f t="shared" si="7"/>
        <v>D - Déductible</v>
      </c>
      <c r="G82" t="s">
        <v>119</v>
      </c>
      <c r="H82" t="s">
        <v>120</v>
      </c>
      <c r="I82" t="str">
        <f t="shared" si="8"/>
        <v>59 - TEST TVA Achats</v>
      </c>
      <c r="J82" t="s">
        <v>53</v>
      </c>
      <c r="K82" t="s">
        <v>53</v>
      </c>
      <c r="L82" t="s">
        <v>53</v>
      </c>
      <c r="M82" t="s">
        <v>53</v>
      </c>
      <c r="N82" t="s">
        <v>53</v>
      </c>
      <c r="O82" t="s">
        <v>53</v>
      </c>
      <c r="P82" t="s">
        <v>107</v>
      </c>
      <c r="Q82" s="1" t="s">
        <v>53</v>
      </c>
      <c r="R82" s="1" t="s">
        <v>63</v>
      </c>
      <c r="S82" s="1" t="s">
        <v>63</v>
      </c>
      <c r="T82" s="1">
        <v>0</v>
      </c>
      <c r="U82" s="1">
        <v>164.8</v>
      </c>
      <c r="V82" t="s">
        <v>56</v>
      </c>
      <c r="W82" t="s">
        <v>57</v>
      </c>
      <c r="X82" t="s">
        <v>58</v>
      </c>
      <c r="Y82" t="s">
        <v>59</v>
      </c>
      <c r="Z82" t="s">
        <v>60</v>
      </c>
    </row>
    <row r="83" spans="1:26" x14ac:dyDescent="0.25">
      <c r="A83" t="s">
        <v>47</v>
      </c>
      <c r="B83" t="s">
        <v>48</v>
      </c>
      <c r="C83" t="str">
        <f t="shared" si="6"/>
        <v>IND - Cegid XRP Ultimate développement</v>
      </c>
      <c r="D83" t="s">
        <v>102</v>
      </c>
      <c r="E83" t="s">
        <v>103</v>
      </c>
      <c r="F83" t="str">
        <f t="shared" si="7"/>
        <v>D - Déductible</v>
      </c>
      <c r="G83" t="s">
        <v>121</v>
      </c>
      <c r="H83" t="s">
        <v>120</v>
      </c>
      <c r="I83" t="str">
        <f t="shared" si="8"/>
        <v>60 - TEST TVA Achats</v>
      </c>
      <c r="J83" t="s">
        <v>53</v>
      </c>
      <c r="K83" t="s">
        <v>53</v>
      </c>
      <c r="L83" t="s">
        <v>53</v>
      </c>
      <c r="M83" t="s">
        <v>53</v>
      </c>
      <c r="N83" t="s">
        <v>53</v>
      </c>
      <c r="O83" t="s">
        <v>53</v>
      </c>
      <c r="P83" t="s">
        <v>110</v>
      </c>
      <c r="Q83" s="1" t="s">
        <v>53</v>
      </c>
      <c r="R83" s="1" t="s">
        <v>55</v>
      </c>
      <c r="S83" s="1" t="s">
        <v>55</v>
      </c>
      <c r="T83" s="1">
        <v>0</v>
      </c>
      <c r="U83" s="1">
        <v>78.23</v>
      </c>
      <c r="V83" t="s">
        <v>56</v>
      </c>
      <c r="W83" t="s">
        <v>57</v>
      </c>
      <c r="X83" t="s">
        <v>58</v>
      </c>
      <c r="Y83" t="s">
        <v>59</v>
      </c>
      <c r="Z83" t="s">
        <v>60</v>
      </c>
    </row>
    <row r="84" spans="1:26" x14ac:dyDescent="0.25">
      <c r="A84" t="s">
        <v>47</v>
      </c>
      <c r="B84" t="s">
        <v>48</v>
      </c>
      <c r="C84" t="str">
        <f t="shared" si="6"/>
        <v>IND - Cegid XRP Ultimate développement</v>
      </c>
      <c r="D84" t="s">
        <v>102</v>
      </c>
      <c r="E84" t="s">
        <v>103</v>
      </c>
      <c r="F84" t="str">
        <f t="shared" si="7"/>
        <v>D - Déductible</v>
      </c>
      <c r="G84" t="s">
        <v>121</v>
      </c>
      <c r="H84" t="s">
        <v>120</v>
      </c>
      <c r="I84" t="str">
        <f t="shared" si="8"/>
        <v>60 - TEST TVA Achats</v>
      </c>
      <c r="J84" t="s">
        <v>53</v>
      </c>
      <c r="K84" t="s">
        <v>53</v>
      </c>
      <c r="L84" t="s">
        <v>53</v>
      </c>
      <c r="M84" t="s">
        <v>53</v>
      </c>
      <c r="N84" t="s">
        <v>53</v>
      </c>
      <c r="O84" t="s">
        <v>53</v>
      </c>
      <c r="P84" t="s">
        <v>111</v>
      </c>
      <c r="Q84" s="1" t="s">
        <v>62</v>
      </c>
      <c r="R84" s="1" t="s">
        <v>63</v>
      </c>
      <c r="S84" s="1" t="s">
        <v>63</v>
      </c>
      <c r="T84" s="1">
        <v>0</v>
      </c>
      <c r="U84" s="1">
        <v>78.23</v>
      </c>
      <c r="V84" t="s">
        <v>56</v>
      </c>
      <c r="W84" t="s">
        <v>57</v>
      </c>
      <c r="X84" t="s">
        <v>58</v>
      </c>
      <c r="Y84" t="s">
        <v>59</v>
      </c>
      <c r="Z84" t="s">
        <v>60</v>
      </c>
    </row>
    <row r="85" spans="1:26" x14ac:dyDescent="0.25">
      <c r="A85" t="s">
        <v>47</v>
      </c>
      <c r="B85" t="s">
        <v>48</v>
      </c>
      <c r="C85" t="str">
        <f t="shared" si="6"/>
        <v>IND - Cegid XRP Ultimate développement</v>
      </c>
      <c r="D85" t="s">
        <v>102</v>
      </c>
      <c r="E85" t="s">
        <v>103</v>
      </c>
      <c r="F85" t="str">
        <f t="shared" si="7"/>
        <v>D - Déductible</v>
      </c>
      <c r="G85" t="s">
        <v>121</v>
      </c>
      <c r="H85" t="s">
        <v>120</v>
      </c>
      <c r="I85" t="str">
        <f t="shared" si="8"/>
        <v>60 - TEST TVA Achats</v>
      </c>
      <c r="J85" t="s">
        <v>53</v>
      </c>
      <c r="K85" t="s">
        <v>53</v>
      </c>
      <c r="L85" t="s">
        <v>53</v>
      </c>
      <c r="M85" t="s">
        <v>53</v>
      </c>
      <c r="N85" t="s">
        <v>53</v>
      </c>
      <c r="O85" t="s">
        <v>53</v>
      </c>
      <c r="P85" t="s">
        <v>111</v>
      </c>
      <c r="Q85" s="1" t="s">
        <v>112</v>
      </c>
      <c r="R85" s="1" t="s">
        <v>63</v>
      </c>
      <c r="S85" s="1" t="s">
        <v>113</v>
      </c>
      <c r="T85" s="1">
        <v>0</v>
      </c>
      <c r="U85" s="1">
        <v>86.57</v>
      </c>
      <c r="V85" t="s">
        <v>56</v>
      </c>
      <c r="W85" t="s">
        <v>57</v>
      </c>
      <c r="X85" t="s">
        <v>58</v>
      </c>
      <c r="Y85" t="s">
        <v>59</v>
      </c>
      <c r="Z85" t="s">
        <v>60</v>
      </c>
    </row>
    <row r="86" spans="1:26" x14ac:dyDescent="0.25">
      <c r="A86" t="s">
        <v>47</v>
      </c>
      <c r="B86" t="s">
        <v>48</v>
      </c>
      <c r="C86" t="str">
        <f t="shared" si="6"/>
        <v>IND - Cegid XRP Ultimate développement</v>
      </c>
      <c r="D86" t="s">
        <v>102</v>
      </c>
      <c r="E86" t="s">
        <v>103</v>
      </c>
      <c r="F86" t="str">
        <f t="shared" si="7"/>
        <v>D - Déductible</v>
      </c>
      <c r="G86" t="s">
        <v>121</v>
      </c>
      <c r="H86" t="s">
        <v>120</v>
      </c>
      <c r="I86" t="str">
        <f t="shared" si="8"/>
        <v>60 - TEST TVA Achats</v>
      </c>
      <c r="J86" t="s">
        <v>53</v>
      </c>
      <c r="K86" t="s">
        <v>53</v>
      </c>
      <c r="L86" t="s">
        <v>53</v>
      </c>
      <c r="M86" t="s">
        <v>53</v>
      </c>
      <c r="N86" t="s">
        <v>53</v>
      </c>
      <c r="O86" t="s">
        <v>53</v>
      </c>
      <c r="P86" t="s">
        <v>114</v>
      </c>
      <c r="Q86" s="1" t="s">
        <v>53</v>
      </c>
      <c r="R86" s="1" t="s">
        <v>113</v>
      </c>
      <c r="S86" s="1" t="s">
        <v>113</v>
      </c>
      <c r="T86" s="1">
        <v>0</v>
      </c>
      <c r="U86" s="1">
        <v>78.23</v>
      </c>
      <c r="V86" t="s">
        <v>56</v>
      </c>
      <c r="W86" t="s">
        <v>57</v>
      </c>
      <c r="X86" t="s">
        <v>58</v>
      </c>
      <c r="Y86" t="s">
        <v>59</v>
      </c>
      <c r="Z86" t="s">
        <v>60</v>
      </c>
    </row>
    <row r="87" spans="1:26" x14ac:dyDescent="0.25">
      <c r="A87" t="s">
        <v>47</v>
      </c>
      <c r="B87" t="s">
        <v>48</v>
      </c>
      <c r="C87" t="str">
        <f t="shared" si="6"/>
        <v>IND - Cegid XRP Ultimate développement</v>
      </c>
      <c r="D87" t="s">
        <v>102</v>
      </c>
      <c r="E87" t="s">
        <v>103</v>
      </c>
      <c r="F87" t="str">
        <f t="shared" si="7"/>
        <v>D - Déductible</v>
      </c>
      <c r="G87" t="s">
        <v>121</v>
      </c>
      <c r="H87" t="s">
        <v>120</v>
      </c>
      <c r="I87" t="str">
        <f t="shared" si="8"/>
        <v>60 - TEST TVA Achats</v>
      </c>
      <c r="J87" t="s">
        <v>53</v>
      </c>
      <c r="K87" t="s">
        <v>53</v>
      </c>
      <c r="L87" t="s">
        <v>53</v>
      </c>
      <c r="M87" t="s">
        <v>53</v>
      </c>
      <c r="N87" t="s">
        <v>53</v>
      </c>
      <c r="O87" t="s">
        <v>53</v>
      </c>
      <c r="P87" t="s">
        <v>115</v>
      </c>
      <c r="Q87" s="1" t="s">
        <v>53</v>
      </c>
      <c r="R87" s="1" t="s">
        <v>113</v>
      </c>
      <c r="S87" s="1" t="s">
        <v>113</v>
      </c>
      <c r="T87" s="1">
        <v>0</v>
      </c>
      <c r="U87" s="1">
        <v>-78.23</v>
      </c>
      <c r="V87" t="s">
        <v>56</v>
      </c>
      <c r="W87" t="s">
        <v>57</v>
      </c>
      <c r="X87" t="s">
        <v>58</v>
      </c>
      <c r="Y87" t="s">
        <v>59</v>
      </c>
      <c r="Z87" t="s">
        <v>60</v>
      </c>
    </row>
    <row r="88" spans="1:26" x14ac:dyDescent="0.25">
      <c r="A88" t="s">
        <v>47</v>
      </c>
      <c r="B88" t="s">
        <v>48</v>
      </c>
      <c r="C88" t="str">
        <f t="shared" si="6"/>
        <v>IND - Cegid XRP Ultimate développement</v>
      </c>
      <c r="D88" t="s">
        <v>102</v>
      </c>
      <c r="E88" t="s">
        <v>103</v>
      </c>
      <c r="F88" t="str">
        <f t="shared" si="7"/>
        <v>D - Déductible</v>
      </c>
      <c r="G88" t="s">
        <v>121</v>
      </c>
      <c r="H88" t="s">
        <v>120</v>
      </c>
      <c r="I88" t="str">
        <f t="shared" si="8"/>
        <v>60 - TEST TVA Achats</v>
      </c>
      <c r="J88" t="s">
        <v>53</v>
      </c>
      <c r="K88" t="s">
        <v>53</v>
      </c>
      <c r="L88" t="s">
        <v>53</v>
      </c>
      <c r="M88" t="s">
        <v>53</v>
      </c>
      <c r="N88" t="s">
        <v>53</v>
      </c>
      <c r="O88" t="s">
        <v>53</v>
      </c>
      <c r="P88" t="s">
        <v>115</v>
      </c>
      <c r="Q88" s="1" t="s">
        <v>53</v>
      </c>
      <c r="R88" s="1" t="s">
        <v>113</v>
      </c>
      <c r="S88" s="1" t="s">
        <v>113</v>
      </c>
      <c r="T88" s="1">
        <v>0</v>
      </c>
      <c r="U88" s="1">
        <v>78.23</v>
      </c>
      <c r="V88" t="s">
        <v>56</v>
      </c>
      <c r="W88" t="s">
        <v>57</v>
      </c>
      <c r="X88" t="s">
        <v>58</v>
      </c>
      <c r="Y88" t="s">
        <v>59</v>
      </c>
      <c r="Z88" t="s">
        <v>60</v>
      </c>
    </row>
    <row r="89" spans="1:26" x14ac:dyDescent="0.25">
      <c r="A89" t="s">
        <v>47</v>
      </c>
      <c r="B89" t="s">
        <v>48</v>
      </c>
      <c r="C89" t="str">
        <f t="shared" si="6"/>
        <v>IND - Cegid XRP Ultimate développement</v>
      </c>
      <c r="D89" t="s">
        <v>102</v>
      </c>
      <c r="E89" t="s">
        <v>103</v>
      </c>
      <c r="F89" t="str">
        <f t="shared" si="7"/>
        <v>D - Déductible</v>
      </c>
      <c r="G89" t="s">
        <v>121</v>
      </c>
      <c r="H89" t="s">
        <v>120</v>
      </c>
      <c r="I89" t="str">
        <f t="shared" si="8"/>
        <v>60 - TEST TVA Achats</v>
      </c>
      <c r="J89" t="s">
        <v>53</v>
      </c>
      <c r="K89" t="s">
        <v>53</v>
      </c>
      <c r="L89" t="s">
        <v>53</v>
      </c>
      <c r="M89" t="s">
        <v>53</v>
      </c>
      <c r="N89" t="s">
        <v>53</v>
      </c>
      <c r="O89" t="s">
        <v>53</v>
      </c>
      <c r="P89" t="s">
        <v>116</v>
      </c>
      <c r="Q89" s="1" t="s">
        <v>115</v>
      </c>
      <c r="R89" s="1" t="s">
        <v>113</v>
      </c>
      <c r="S89" s="1" t="s">
        <v>113</v>
      </c>
      <c r="T89" s="1">
        <v>0</v>
      </c>
      <c r="U89" s="1">
        <v>78.23</v>
      </c>
      <c r="V89" t="s">
        <v>56</v>
      </c>
      <c r="W89" t="s">
        <v>57</v>
      </c>
      <c r="X89" t="s">
        <v>58</v>
      </c>
      <c r="Y89" t="s">
        <v>59</v>
      </c>
      <c r="Z89" t="s">
        <v>60</v>
      </c>
    </row>
    <row r="90" spans="1:26" x14ac:dyDescent="0.25">
      <c r="A90" t="s">
        <v>47</v>
      </c>
      <c r="B90" t="s">
        <v>48</v>
      </c>
      <c r="C90" t="str">
        <f t="shared" si="6"/>
        <v>IND - Cegid XRP Ultimate développement</v>
      </c>
      <c r="D90" t="s">
        <v>102</v>
      </c>
      <c r="E90" t="s">
        <v>103</v>
      </c>
      <c r="F90" t="str">
        <f t="shared" si="7"/>
        <v>D - Déductible</v>
      </c>
      <c r="G90" t="s">
        <v>122</v>
      </c>
      <c r="H90" t="s">
        <v>123</v>
      </c>
      <c r="I90" t="str">
        <f t="shared" si="8"/>
        <v>HB - TEST TVA déductible autres B e</v>
      </c>
      <c r="J90" t="s">
        <v>53</v>
      </c>
      <c r="K90" t="s">
        <v>53</v>
      </c>
      <c r="L90" t="s">
        <v>53</v>
      </c>
      <c r="M90" t="s">
        <v>53</v>
      </c>
      <c r="N90" t="s">
        <v>53</v>
      </c>
      <c r="O90" t="s">
        <v>53</v>
      </c>
      <c r="P90" t="s">
        <v>110</v>
      </c>
      <c r="Q90" s="1" t="s">
        <v>53</v>
      </c>
      <c r="R90" s="1" t="s">
        <v>55</v>
      </c>
      <c r="S90" s="1" t="s">
        <v>55</v>
      </c>
      <c r="T90" s="1">
        <v>0</v>
      </c>
      <c r="U90" s="1">
        <v>78.23</v>
      </c>
      <c r="V90" t="s">
        <v>56</v>
      </c>
      <c r="W90" t="s">
        <v>57</v>
      </c>
      <c r="X90" t="s">
        <v>58</v>
      </c>
      <c r="Y90" t="s">
        <v>59</v>
      </c>
      <c r="Z90" t="s">
        <v>60</v>
      </c>
    </row>
    <row r="91" spans="1:26" x14ac:dyDescent="0.25">
      <c r="A91" t="s">
        <v>47</v>
      </c>
      <c r="B91" t="s">
        <v>48</v>
      </c>
      <c r="C91" t="str">
        <f t="shared" si="6"/>
        <v>IND - Cegid XRP Ultimate développement</v>
      </c>
      <c r="D91" t="s">
        <v>102</v>
      </c>
      <c r="E91" t="s">
        <v>103</v>
      </c>
      <c r="F91" t="str">
        <f t="shared" si="7"/>
        <v>D - Déductible</v>
      </c>
      <c r="G91" t="s">
        <v>122</v>
      </c>
      <c r="H91" t="s">
        <v>123</v>
      </c>
      <c r="I91" t="str">
        <f t="shared" si="8"/>
        <v>HB - TEST TVA déductible autres B e</v>
      </c>
      <c r="J91" t="s">
        <v>53</v>
      </c>
      <c r="K91" t="s">
        <v>53</v>
      </c>
      <c r="L91" t="s">
        <v>53</v>
      </c>
      <c r="M91" t="s">
        <v>53</v>
      </c>
      <c r="N91" t="s">
        <v>53</v>
      </c>
      <c r="O91" t="s">
        <v>53</v>
      </c>
      <c r="P91" t="s">
        <v>106</v>
      </c>
      <c r="Q91" s="1" t="s">
        <v>53</v>
      </c>
      <c r="R91" s="1" t="s">
        <v>61</v>
      </c>
      <c r="S91" s="1" t="s">
        <v>61</v>
      </c>
      <c r="T91" s="1">
        <v>0</v>
      </c>
      <c r="U91" s="1">
        <v>164.8</v>
      </c>
      <c r="V91" t="s">
        <v>56</v>
      </c>
      <c r="W91" t="s">
        <v>57</v>
      </c>
      <c r="X91" t="s">
        <v>58</v>
      </c>
      <c r="Y91" t="s">
        <v>59</v>
      </c>
      <c r="Z91" t="s">
        <v>60</v>
      </c>
    </row>
    <row r="92" spans="1:26" x14ac:dyDescent="0.25">
      <c r="A92" t="s">
        <v>47</v>
      </c>
      <c r="B92" t="s">
        <v>48</v>
      </c>
      <c r="C92" t="str">
        <f t="shared" si="6"/>
        <v>IND - Cegid XRP Ultimate développement</v>
      </c>
      <c r="D92" t="s">
        <v>102</v>
      </c>
      <c r="E92" t="s">
        <v>103</v>
      </c>
      <c r="F92" t="str">
        <f t="shared" si="7"/>
        <v>D - Déductible</v>
      </c>
      <c r="G92" t="s">
        <v>122</v>
      </c>
      <c r="H92" t="s">
        <v>123</v>
      </c>
      <c r="I92" t="str">
        <f t="shared" si="8"/>
        <v>HB - TEST TVA déductible autres B e</v>
      </c>
      <c r="J92" t="s">
        <v>53</v>
      </c>
      <c r="K92" t="s">
        <v>53</v>
      </c>
      <c r="L92" t="s">
        <v>53</v>
      </c>
      <c r="M92" t="s">
        <v>53</v>
      </c>
      <c r="N92" t="s">
        <v>53</v>
      </c>
      <c r="O92" t="s">
        <v>53</v>
      </c>
      <c r="P92" t="s">
        <v>107</v>
      </c>
      <c r="Q92" s="1" t="s">
        <v>53</v>
      </c>
      <c r="R92" s="1" t="s">
        <v>63</v>
      </c>
      <c r="S92" s="1" t="s">
        <v>63</v>
      </c>
      <c r="T92" s="1">
        <v>0</v>
      </c>
      <c r="U92" s="1">
        <v>164.8</v>
      </c>
      <c r="V92" t="s">
        <v>56</v>
      </c>
      <c r="W92" t="s">
        <v>57</v>
      </c>
      <c r="X92" t="s">
        <v>58</v>
      </c>
      <c r="Y92" t="s">
        <v>59</v>
      </c>
      <c r="Z92" t="s">
        <v>60</v>
      </c>
    </row>
    <row r="93" spans="1:26" x14ac:dyDescent="0.25">
      <c r="A93" t="s">
        <v>47</v>
      </c>
      <c r="B93" t="s">
        <v>48</v>
      </c>
      <c r="C93" t="str">
        <f t="shared" si="6"/>
        <v>IND - Cegid XRP Ultimate développement</v>
      </c>
      <c r="D93" t="s">
        <v>102</v>
      </c>
      <c r="E93" t="s">
        <v>103</v>
      </c>
      <c r="F93" t="str">
        <f t="shared" si="7"/>
        <v>D - Déductible</v>
      </c>
      <c r="G93" t="s">
        <v>122</v>
      </c>
      <c r="H93" t="s">
        <v>123</v>
      </c>
      <c r="I93" t="str">
        <f t="shared" si="8"/>
        <v>HB - TEST TVA déductible autres B e</v>
      </c>
      <c r="J93" t="s">
        <v>53</v>
      </c>
      <c r="K93" t="s">
        <v>53</v>
      </c>
      <c r="L93" t="s">
        <v>53</v>
      </c>
      <c r="M93" t="s">
        <v>53</v>
      </c>
      <c r="N93" t="s">
        <v>53</v>
      </c>
      <c r="O93" t="s">
        <v>53</v>
      </c>
      <c r="P93" t="s">
        <v>111</v>
      </c>
      <c r="Q93" s="1" t="s">
        <v>62</v>
      </c>
      <c r="R93" s="1" t="s">
        <v>63</v>
      </c>
      <c r="S93" s="1" t="s">
        <v>63</v>
      </c>
      <c r="T93" s="1">
        <v>0</v>
      </c>
      <c r="U93" s="1">
        <v>78.23</v>
      </c>
      <c r="V93" t="s">
        <v>56</v>
      </c>
      <c r="W93" t="s">
        <v>57</v>
      </c>
      <c r="X93" t="s">
        <v>58</v>
      </c>
      <c r="Y93" t="s">
        <v>59</v>
      </c>
      <c r="Z93" t="s">
        <v>60</v>
      </c>
    </row>
    <row r="94" spans="1:26" x14ac:dyDescent="0.25">
      <c r="A94" t="s">
        <v>47</v>
      </c>
      <c r="B94" t="s">
        <v>48</v>
      </c>
      <c r="C94" t="str">
        <f t="shared" si="6"/>
        <v>IND - Cegid XRP Ultimate développement</v>
      </c>
      <c r="D94" t="s">
        <v>102</v>
      </c>
      <c r="E94" t="s">
        <v>103</v>
      </c>
      <c r="F94" t="str">
        <f t="shared" si="7"/>
        <v>D - Déductible</v>
      </c>
      <c r="G94" t="s">
        <v>122</v>
      </c>
      <c r="H94" t="s">
        <v>123</v>
      </c>
      <c r="I94" t="str">
        <f t="shared" si="8"/>
        <v>HB - TEST TVA déductible autres B e</v>
      </c>
      <c r="J94" t="s">
        <v>53</v>
      </c>
      <c r="K94" t="s">
        <v>53</v>
      </c>
      <c r="L94" t="s">
        <v>53</v>
      </c>
      <c r="M94" t="s">
        <v>53</v>
      </c>
      <c r="N94" t="s">
        <v>53</v>
      </c>
      <c r="O94" t="s">
        <v>53</v>
      </c>
      <c r="P94" t="s">
        <v>111</v>
      </c>
      <c r="Q94" s="1" t="s">
        <v>112</v>
      </c>
      <c r="R94" s="1" t="s">
        <v>63</v>
      </c>
      <c r="S94" s="1" t="s">
        <v>113</v>
      </c>
      <c r="T94" s="1">
        <v>0</v>
      </c>
      <c r="U94" s="1">
        <v>86.57</v>
      </c>
      <c r="V94" t="s">
        <v>56</v>
      </c>
      <c r="W94" t="s">
        <v>57</v>
      </c>
      <c r="X94" t="s">
        <v>58</v>
      </c>
      <c r="Y94" t="s">
        <v>59</v>
      </c>
      <c r="Z94" t="s">
        <v>60</v>
      </c>
    </row>
    <row r="95" spans="1:26" x14ac:dyDescent="0.25">
      <c r="A95" t="s">
        <v>47</v>
      </c>
      <c r="B95" t="s">
        <v>48</v>
      </c>
      <c r="C95" t="str">
        <f t="shared" si="6"/>
        <v>IND - Cegid XRP Ultimate développement</v>
      </c>
      <c r="D95" t="s">
        <v>102</v>
      </c>
      <c r="E95" t="s">
        <v>103</v>
      </c>
      <c r="F95" t="str">
        <f t="shared" si="7"/>
        <v>D - Déductible</v>
      </c>
      <c r="G95" t="s">
        <v>122</v>
      </c>
      <c r="H95" t="s">
        <v>123</v>
      </c>
      <c r="I95" t="str">
        <f t="shared" si="8"/>
        <v>HB - TEST TVA déductible autres B e</v>
      </c>
      <c r="J95" t="s">
        <v>53</v>
      </c>
      <c r="K95" t="s">
        <v>53</v>
      </c>
      <c r="L95" t="s">
        <v>53</v>
      </c>
      <c r="M95" t="s">
        <v>53</v>
      </c>
      <c r="N95" t="s">
        <v>53</v>
      </c>
      <c r="O95" t="s">
        <v>53</v>
      </c>
      <c r="P95" t="s">
        <v>114</v>
      </c>
      <c r="Q95" s="1" t="s">
        <v>53</v>
      </c>
      <c r="R95" s="1" t="s">
        <v>113</v>
      </c>
      <c r="S95" s="1" t="s">
        <v>113</v>
      </c>
      <c r="T95" s="1">
        <v>0</v>
      </c>
      <c r="U95" s="1">
        <v>78.23</v>
      </c>
      <c r="V95" t="s">
        <v>56</v>
      </c>
      <c r="W95" t="s">
        <v>57</v>
      </c>
      <c r="X95" t="s">
        <v>58</v>
      </c>
      <c r="Y95" t="s">
        <v>59</v>
      </c>
      <c r="Z95" t="s">
        <v>60</v>
      </c>
    </row>
    <row r="96" spans="1:26" x14ac:dyDescent="0.25">
      <c r="A96" t="s">
        <v>47</v>
      </c>
      <c r="B96" t="s">
        <v>48</v>
      </c>
      <c r="C96" t="str">
        <f t="shared" si="6"/>
        <v>IND - Cegid XRP Ultimate développement</v>
      </c>
      <c r="D96" t="s">
        <v>102</v>
      </c>
      <c r="E96" t="s">
        <v>103</v>
      </c>
      <c r="F96" t="str">
        <f t="shared" si="7"/>
        <v>D - Déductible</v>
      </c>
      <c r="G96" t="s">
        <v>122</v>
      </c>
      <c r="H96" t="s">
        <v>123</v>
      </c>
      <c r="I96" t="str">
        <f t="shared" si="8"/>
        <v>HB - TEST TVA déductible autres B e</v>
      </c>
      <c r="J96" t="s">
        <v>53</v>
      </c>
      <c r="K96" t="s">
        <v>53</v>
      </c>
      <c r="L96" t="s">
        <v>53</v>
      </c>
      <c r="M96" t="s">
        <v>53</v>
      </c>
      <c r="N96" t="s">
        <v>53</v>
      </c>
      <c r="O96" t="s">
        <v>53</v>
      </c>
      <c r="P96" t="s">
        <v>115</v>
      </c>
      <c r="Q96" s="1" t="s">
        <v>53</v>
      </c>
      <c r="R96" s="1" t="s">
        <v>113</v>
      </c>
      <c r="S96" s="1" t="s">
        <v>113</v>
      </c>
      <c r="T96" s="1">
        <v>0</v>
      </c>
      <c r="U96" s="1">
        <v>-78.23</v>
      </c>
      <c r="V96" t="s">
        <v>56</v>
      </c>
      <c r="W96" t="s">
        <v>57</v>
      </c>
      <c r="X96" t="s">
        <v>58</v>
      </c>
      <c r="Y96" t="s">
        <v>59</v>
      </c>
      <c r="Z96" t="s">
        <v>60</v>
      </c>
    </row>
    <row r="97" spans="1:26" x14ac:dyDescent="0.25">
      <c r="A97" t="s">
        <v>47</v>
      </c>
      <c r="B97" t="s">
        <v>48</v>
      </c>
      <c r="C97" t="str">
        <f t="shared" si="6"/>
        <v>IND - Cegid XRP Ultimate développement</v>
      </c>
      <c r="D97" t="s">
        <v>102</v>
      </c>
      <c r="E97" t="s">
        <v>103</v>
      </c>
      <c r="F97" t="str">
        <f t="shared" si="7"/>
        <v>D - Déductible</v>
      </c>
      <c r="G97" t="s">
        <v>122</v>
      </c>
      <c r="H97" t="s">
        <v>123</v>
      </c>
      <c r="I97" t="str">
        <f t="shared" si="8"/>
        <v>HB - TEST TVA déductible autres B e</v>
      </c>
      <c r="J97" t="s">
        <v>53</v>
      </c>
      <c r="K97" t="s">
        <v>53</v>
      </c>
      <c r="L97" t="s">
        <v>53</v>
      </c>
      <c r="M97" t="s">
        <v>53</v>
      </c>
      <c r="N97" t="s">
        <v>53</v>
      </c>
      <c r="O97" t="s">
        <v>53</v>
      </c>
      <c r="P97" t="s">
        <v>115</v>
      </c>
      <c r="Q97" s="1" t="s">
        <v>53</v>
      </c>
      <c r="R97" s="1" t="s">
        <v>113</v>
      </c>
      <c r="S97" s="1" t="s">
        <v>113</v>
      </c>
      <c r="T97" s="1">
        <v>0</v>
      </c>
      <c r="U97" s="1">
        <v>78.23</v>
      </c>
      <c r="V97" t="s">
        <v>56</v>
      </c>
      <c r="W97" t="s">
        <v>57</v>
      </c>
      <c r="X97" t="s">
        <v>58</v>
      </c>
      <c r="Y97" t="s">
        <v>59</v>
      </c>
      <c r="Z97" t="s">
        <v>60</v>
      </c>
    </row>
    <row r="98" spans="1:26" x14ac:dyDescent="0.25">
      <c r="A98" t="s">
        <v>47</v>
      </c>
      <c r="B98" t="s">
        <v>48</v>
      </c>
      <c r="C98" t="str">
        <f t="shared" si="6"/>
        <v>IND - Cegid XRP Ultimate développement</v>
      </c>
      <c r="D98" t="s">
        <v>102</v>
      </c>
      <c r="E98" t="s">
        <v>103</v>
      </c>
      <c r="F98" t="str">
        <f t="shared" si="7"/>
        <v>D - Déductible</v>
      </c>
      <c r="G98" t="s">
        <v>122</v>
      </c>
      <c r="H98" t="s">
        <v>123</v>
      </c>
      <c r="I98" t="str">
        <f t="shared" si="8"/>
        <v>HB - TEST TVA déductible autres B e</v>
      </c>
      <c r="J98" t="s">
        <v>53</v>
      </c>
      <c r="K98" t="s">
        <v>53</v>
      </c>
      <c r="L98" t="s">
        <v>53</v>
      </c>
      <c r="M98" t="s">
        <v>53</v>
      </c>
      <c r="N98" t="s">
        <v>53</v>
      </c>
      <c r="O98" t="s">
        <v>53</v>
      </c>
      <c r="P98" t="s">
        <v>116</v>
      </c>
      <c r="Q98" s="1" t="s">
        <v>115</v>
      </c>
      <c r="R98" s="1" t="s">
        <v>113</v>
      </c>
      <c r="S98" s="1" t="s">
        <v>113</v>
      </c>
      <c r="T98" s="1">
        <v>0</v>
      </c>
      <c r="U98" s="1">
        <v>78.23</v>
      </c>
      <c r="V98" t="s">
        <v>56</v>
      </c>
      <c r="W98" t="s">
        <v>57</v>
      </c>
      <c r="X98" t="s">
        <v>58</v>
      </c>
      <c r="Y98" t="s">
        <v>59</v>
      </c>
      <c r="Z98" t="s">
        <v>60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AB87-47A4-413E-A155-EF564195D3DE}">
  <dimension ref="A1:B9"/>
  <sheetViews>
    <sheetView workbookViewId="0"/>
  </sheetViews>
  <sheetFormatPr baseColWidth="10" defaultRowHeight="15" x14ac:dyDescent="0.25"/>
  <cols>
    <col min="2" max="2" width="82.85546875" customWidth="1" collapsed="1"/>
  </cols>
  <sheetData>
    <row r="1" spans="1:2" x14ac:dyDescent="0.25">
      <c r="A1" t="s">
        <v>34</v>
      </c>
      <c r="B1" t="s">
        <v>43</v>
      </c>
    </row>
    <row r="2" spans="1:2" x14ac:dyDescent="0.25">
      <c r="A2" t="s">
        <v>35</v>
      </c>
      <c r="B2" t="s">
        <v>44</v>
      </c>
    </row>
    <row r="3" spans="1:2" x14ac:dyDescent="0.25">
      <c r="A3" t="s">
        <v>36</v>
      </c>
      <c r="B3" t="s">
        <v>45</v>
      </c>
    </row>
    <row r="4" spans="1:2" x14ac:dyDescent="0.25">
      <c r="A4" t="s">
        <v>37</v>
      </c>
      <c r="B4" t="s">
        <v>21</v>
      </c>
    </row>
    <row r="5" spans="1:2" x14ac:dyDescent="0.25">
      <c r="A5" t="s">
        <v>38</v>
      </c>
      <c r="B5" t="s">
        <v>22</v>
      </c>
    </row>
    <row r="6" spans="1:2" x14ac:dyDescent="0.25">
      <c r="A6" t="s">
        <v>39</v>
      </c>
      <c r="B6" t="s">
        <v>2</v>
      </c>
    </row>
    <row r="7" spans="1:2" x14ac:dyDescent="0.25">
      <c r="A7" t="s">
        <v>40</v>
      </c>
      <c r="B7" t="s">
        <v>23</v>
      </c>
    </row>
    <row r="8" spans="1:2" x14ac:dyDescent="0.25">
      <c r="A8" t="s">
        <v>41</v>
      </c>
      <c r="B8" t="s">
        <v>25</v>
      </c>
    </row>
    <row r="9" spans="1:2" x14ac:dyDescent="0.25">
      <c r="A9" t="s">
        <v>42</v>
      </c>
      <c r="B9" t="s">
        <v>46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23EB-096B-457C-A525-414414E169E3}">
  <dimension ref="A1:D62"/>
  <sheetViews>
    <sheetView workbookViewId="0"/>
  </sheetViews>
  <sheetFormatPr baseColWidth="10" defaultRowHeight="15" x14ac:dyDescent="0.25"/>
  <cols>
    <col min="2" max="2" width="14.28515625" customWidth="1" collapsed="1"/>
    <col min="3" max="4" width="42.85546875" customWidth="1" collapsed="1"/>
  </cols>
  <sheetData>
    <row r="1" spans="1:4" x14ac:dyDescent="0.25">
      <c r="A1" t="s">
        <v>124</v>
      </c>
      <c r="B1" t="s">
        <v>125</v>
      </c>
      <c r="C1" t="s">
        <v>126</v>
      </c>
      <c r="D1" t="s">
        <v>47</v>
      </c>
    </row>
    <row r="2" spans="1:4" x14ac:dyDescent="0.25">
      <c r="A2" t="s">
        <v>127</v>
      </c>
      <c r="B2" t="s">
        <v>128</v>
      </c>
      <c r="C2" t="s">
        <v>129</v>
      </c>
      <c r="D2" t="s">
        <v>47</v>
      </c>
    </row>
    <row r="3" spans="1:4" x14ac:dyDescent="0.25">
      <c r="A3" t="s">
        <v>130</v>
      </c>
      <c r="B3" t="s">
        <v>131</v>
      </c>
      <c r="C3" t="s">
        <v>132</v>
      </c>
    </row>
    <row r="4" spans="1:4" x14ac:dyDescent="0.25">
      <c r="A4" t="s">
        <v>133</v>
      </c>
      <c r="B4" t="s">
        <v>134</v>
      </c>
      <c r="C4" t="s">
        <v>135</v>
      </c>
      <c r="D4" t="s">
        <v>136</v>
      </c>
    </row>
    <row r="5" spans="1:4" x14ac:dyDescent="0.25">
      <c r="A5" t="s">
        <v>137</v>
      </c>
      <c r="B5" t="s">
        <v>138</v>
      </c>
      <c r="C5" t="s">
        <v>139</v>
      </c>
      <c r="D5" t="s">
        <v>140</v>
      </c>
    </row>
    <row r="6" spans="1:4" x14ac:dyDescent="0.25">
      <c r="A6" t="s">
        <v>141</v>
      </c>
      <c r="B6" t="s">
        <v>142</v>
      </c>
      <c r="C6" t="s">
        <v>143</v>
      </c>
      <c r="D6" t="s">
        <v>144</v>
      </c>
    </row>
    <row r="7" spans="1:4" x14ac:dyDescent="0.25">
      <c r="A7" t="s">
        <v>145</v>
      </c>
      <c r="B7" t="s">
        <v>146</v>
      </c>
      <c r="C7" t="s">
        <v>147</v>
      </c>
      <c r="D7" t="s">
        <v>148</v>
      </c>
    </row>
    <row r="8" spans="1:4" x14ac:dyDescent="0.25">
      <c r="A8" t="s">
        <v>149</v>
      </c>
      <c r="B8" t="s">
        <v>150</v>
      </c>
      <c r="C8" t="s">
        <v>151</v>
      </c>
      <c r="D8" t="s">
        <v>144</v>
      </c>
    </row>
    <row r="9" spans="1:4" x14ac:dyDescent="0.25">
      <c r="A9" t="s">
        <v>152</v>
      </c>
      <c r="B9" t="s">
        <v>153</v>
      </c>
      <c r="C9" t="s">
        <v>154</v>
      </c>
      <c r="D9" t="s">
        <v>155</v>
      </c>
    </row>
    <row r="10" spans="1:4" x14ac:dyDescent="0.25">
      <c r="A10" t="s">
        <v>156</v>
      </c>
      <c r="B10" t="s">
        <v>157</v>
      </c>
      <c r="C10" t="s">
        <v>158</v>
      </c>
      <c r="D10" t="s">
        <v>159</v>
      </c>
    </row>
    <row r="11" spans="1:4" x14ac:dyDescent="0.25">
      <c r="A11" t="s">
        <v>160</v>
      </c>
      <c r="B11" t="s">
        <v>161</v>
      </c>
      <c r="C11" t="s">
        <v>162</v>
      </c>
      <c r="D11" t="s">
        <v>163</v>
      </c>
    </row>
    <row r="12" spans="1:4" x14ac:dyDescent="0.25">
      <c r="A12" t="s">
        <v>164</v>
      </c>
      <c r="B12" t="s">
        <v>165</v>
      </c>
      <c r="C12" t="s">
        <v>166</v>
      </c>
      <c r="D12" t="s">
        <v>144</v>
      </c>
    </row>
    <row r="13" spans="1:4" x14ac:dyDescent="0.25">
      <c r="A13" t="s">
        <v>167</v>
      </c>
      <c r="B13" t="s">
        <v>168</v>
      </c>
      <c r="C13" t="s">
        <v>169</v>
      </c>
      <c r="D13" t="s">
        <v>170</v>
      </c>
    </row>
    <row r="14" spans="1:4" x14ac:dyDescent="0.25">
      <c r="A14" t="s">
        <v>171</v>
      </c>
      <c r="B14" t="s">
        <v>172</v>
      </c>
      <c r="C14" t="s">
        <v>173</v>
      </c>
    </row>
    <row r="15" spans="1:4" x14ac:dyDescent="0.25">
      <c r="A15" t="s">
        <v>174</v>
      </c>
      <c r="B15" t="s">
        <v>175</v>
      </c>
      <c r="C15" t="s">
        <v>176</v>
      </c>
      <c r="D15" t="s">
        <v>177</v>
      </c>
    </row>
    <row r="16" spans="1:4" x14ac:dyDescent="0.25">
      <c r="A16" t="s">
        <v>178</v>
      </c>
      <c r="B16" t="s">
        <v>179</v>
      </c>
      <c r="C16" t="s">
        <v>180</v>
      </c>
    </row>
    <row r="17" spans="1:4" x14ac:dyDescent="0.25">
      <c r="A17" t="s">
        <v>181</v>
      </c>
      <c r="B17" t="s">
        <v>182</v>
      </c>
      <c r="C17" t="s">
        <v>183</v>
      </c>
      <c r="D17" t="s">
        <v>177</v>
      </c>
    </row>
    <row r="18" spans="1:4" x14ac:dyDescent="0.25">
      <c r="A18" t="s">
        <v>184</v>
      </c>
      <c r="B18" t="s">
        <v>185</v>
      </c>
      <c r="C18" t="s">
        <v>186</v>
      </c>
    </row>
    <row r="19" spans="1:4" x14ac:dyDescent="0.25">
      <c r="A19" t="s">
        <v>187</v>
      </c>
      <c r="B19" t="s">
        <v>188</v>
      </c>
      <c r="C19" t="s">
        <v>189</v>
      </c>
      <c r="D19" t="s">
        <v>177</v>
      </c>
    </row>
    <row r="20" spans="1:4" x14ac:dyDescent="0.25">
      <c r="A20" t="s">
        <v>117</v>
      </c>
      <c r="B20" t="s">
        <v>190</v>
      </c>
      <c r="C20" t="s">
        <v>191</v>
      </c>
    </row>
    <row r="21" spans="1:4" x14ac:dyDescent="0.25">
      <c r="A21" t="s">
        <v>192</v>
      </c>
      <c r="B21" t="s">
        <v>193</v>
      </c>
      <c r="C21" t="s">
        <v>194</v>
      </c>
      <c r="D21" t="s">
        <v>170</v>
      </c>
    </row>
    <row r="22" spans="1:4" x14ac:dyDescent="0.25">
      <c r="A22" t="s">
        <v>195</v>
      </c>
      <c r="B22" t="s">
        <v>196</v>
      </c>
      <c r="C22" t="s">
        <v>197</v>
      </c>
    </row>
    <row r="23" spans="1:4" x14ac:dyDescent="0.25">
      <c r="A23" t="s">
        <v>198</v>
      </c>
      <c r="B23" t="s">
        <v>199</v>
      </c>
      <c r="C23" t="s">
        <v>200</v>
      </c>
    </row>
    <row r="24" spans="1:4" x14ac:dyDescent="0.25">
      <c r="A24" t="s">
        <v>201</v>
      </c>
      <c r="B24" t="s">
        <v>202</v>
      </c>
      <c r="C24" t="s">
        <v>203</v>
      </c>
    </row>
    <row r="25" spans="1:4" x14ac:dyDescent="0.25">
      <c r="A25" t="s">
        <v>204</v>
      </c>
      <c r="B25" t="s">
        <v>205</v>
      </c>
      <c r="C25" t="s">
        <v>206</v>
      </c>
      <c r="D25" t="s">
        <v>49</v>
      </c>
    </row>
    <row r="26" spans="1:4" x14ac:dyDescent="0.25">
      <c r="A26" t="s">
        <v>207</v>
      </c>
      <c r="B26" t="s">
        <v>208</v>
      </c>
      <c r="C26" t="s">
        <v>209</v>
      </c>
      <c r="D26" t="s">
        <v>210</v>
      </c>
    </row>
    <row r="27" spans="1:4" x14ac:dyDescent="0.25">
      <c r="A27" t="s">
        <v>211</v>
      </c>
      <c r="B27" t="s">
        <v>212</v>
      </c>
      <c r="C27" t="s">
        <v>213</v>
      </c>
      <c r="D27" t="s">
        <v>214</v>
      </c>
    </row>
    <row r="28" spans="1:4" x14ac:dyDescent="0.25">
      <c r="A28" t="s">
        <v>215</v>
      </c>
      <c r="B28" t="s">
        <v>216</v>
      </c>
      <c r="C28" t="s">
        <v>217</v>
      </c>
      <c r="D28" t="s">
        <v>218</v>
      </c>
    </row>
    <row r="29" spans="1:4" x14ac:dyDescent="0.25">
      <c r="A29" t="s">
        <v>219</v>
      </c>
      <c r="B29" t="s">
        <v>220</v>
      </c>
      <c r="C29" t="s">
        <v>221</v>
      </c>
      <c r="D29" t="s">
        <v>222</v>
      </c>
    </row>
    <row r="30" spans="1:4" x14ac:dyDescent="0.25">
      <c r="A30" t="s">
        <v>223</v>
      </c>
      <c r="B30" t="s">
        <v>224</v>
      </c>
      <c r="C30" t="s">
        <v>225</v>
      </c>
    </row>
    <row r="31" spans="1:4" x14ac:dyDescent="0.25">
      <c r="A31" t="s">
        <v>226</v>
      </c>
      <c r="B31" t="s">
        <v>227</v>
      </c>
      <c r="C31" t="s">
        <v>228</v>
      </c>
    </row>
    <row r="32" spans="1:4" x14ac:dyDescent="0.25">
      <c r="A32" t="s">
        <v>229</v>
      </c>
      <c r="B32" t="s">
        <v>230</v>
      </c>
      <c r="C32" t="s">
        <v>231</v>
      </c>
      <c r="D32" t="s">
        <v>148</v>
      </c>
    </row>
    <row r="33" spans="1:4" x14ac:dyDescent="0.25">
      <c r="A33" t="s">
        <v>232</v>
      </c>
      <c r="B33" t="s">
        <v>233</v>
      </c>
      <c r="C33" t="s">
        <v>234</v>
      </c>
      <c r="D33" t="s">
        <v>144</v>
      </c>
    </row>
    <row r="34" spans="1:4" x14ac:dyDescent="0.25">
      <c r="A34" t="s">
        <v>235</v>
      </c>
      <c r="B34" t="s">
        <v>236</v>
      </c>
      <c r="C34" t="s">
        <v>237</v>
      </c>
      <c r="D34" t="s">
        <v>238</v>
      </c>
    </row>
    <row r="35" spans="1:4" x14ac:dyDescent="0.25">
      <c r="A35" t="s">
        <v>239</v>
      </c>
      <c r="B35" t="s">
        <v>240</v>
      </c>
      <c r="C35" t="s">
        <v>241</v>
      </c>
      <c r="D35" t="s">
        <v>144</v>
      </c>
    </row>
    <row r="36" spans="1:4" x14ac:dyDescent="0.25">
      <c r="A36" t="s">
        <v>242</v>
      </c>
      <c r="B36" t="s">
        <v>243</v>
      </c>
      <c r="C36" t="s">
        <v>244</v>
      </c>
      <c r="D36" t="s">
        <v>170</v>
      </c>
    </row>
    <row r="37" spans="1:4" x14ac:dyDescent="0.25">
      <c r="A37" t="s">
        <v>245</v>
      </c>
      <c r="B37" t="s">
        <v>246</v>
      </c>
      <c r="C37" t="s">
        <v>247</v>
      </c>
      <c r="D37" t="s">
        <v>144</v>
      </c>
    </row>
    <row r="38" spans="1:4" x14ac:dyDescent="0.25">
      <c r="A38" t="s">
        <v>248</v>
      </c>
      <c r="B38" t="s">
        <v>249</v>
      </c>
      <c r="C38" t="s">
        <v>250</v>
      </c>
      <c r="D38" t="s">
        <v>170</v>
      </c>
    </row>
    <row r="39" spans="1:4" x14ac:dyDescent="0.25">
      <c r="A39" t="s">
        <v>251</v>
      </c>
      <c r="B39" t="s">
        <v>252</v>
      </c>
      <c r="C39" t="s">
        <v>253</v>
      </c>
    </row>
    <row r="40" spans="1:4" x14ac:dyDescent="0.25">
      <c r="A40" t="s">
        <v>254</v>
      </c>
      <c r="B40" t="s">
        <v>255</v>
      </c>
      <c r="C40" t="s">
        <v>256</v>
      </c>
      <c r="D40" t="s">
        <v>148</v>
      </c>
    </row>
    <row r="41" spans="1:4" x14ac:dyDescent="0.25">
      <c r="A41" t="s">
        <v>257</v>
      </c>
      <c r="B41" t="s">
        <v>258</v>
      </c>
      <c r="C41" t="s">
        <v>259</v>
      </c>
    </row>
    <row r="42" spans="1:4" x14ac:dyDescent="0.25">
      <c r="A42" t="s">
        <v>260</v>
      </c>
      <c r="B42" t="s">
        <v>261</v>
      </c>
      <c r="C42" t="s">
        <v>262</v>
      </c>
      <c r="D42" t="s">
        <v>148</v>
      </c>
    </row>
    <row r="43" spans="1:4" x14ac:dyDescent="0.25">
      <c r="A43" t="s">
        <v>263</v>
      </c>
      <c r="B43" t="s">
        <v>264</v>
      </c>
      <c r="C43" t="s">
        <v>265</v>
      </c>
      <c r="D43" t="s">
        <v>144</v>
      </c>
    </row>
    <row r="44" spans="1:4" x14ac:dyDescent="0.25">
      <c r="A44" t="s">
        <v>266</v>
      </c>
      <c r="B44" t="s">
        <v>267</v>
      </c>
      <c r="C44" t="s">
        <v>268</v>
      </c>
      <c r="D44" t="s">
        <v>170</v>
      </c>
    </row>
    <row r="45" spans="1:4" x14ac:dyDescent="0.25">
      <c r="A45" t="s">
        <v>269</v>
      </c>
      <c r="B45" t="s">
        <v>270</v>
      </c>
      <c r="C45" t="s">
        <v>271</v>
      </c>
      <c r="D45" t="s">
        <v>144</v>
      </c>
    </row>
    <row r="46" spans="1:4" x14ac:dyDescent="0.25">
      <c r="A46" t="s">
        <v>272</v>
      </c>
      <c r="B46" t="s">
        <v>273</v>
      </c>
      <c r="C46" t="s">
        <v>274</v>
      </c>
      <c r="D46" t="s">
        <v>275</v>
      </c>
    </row>
    <row r="47" spans="1:4" x14ac:dyDescent="0.25">
      <c r="A47" t="s">
        <v>276</v>
      </c>
      <c r="B47" t="s">
        <v>277</v>
      </c>
      <c r="C47" t="s">
        <v>278</v>
      </c>
      <c r="D47" t="s">
        <v>159</v>
      </c>
    </row>
    <row r="48" spans="1:4" x14ac:dyDescent="0.25">
      <c r="A48" t="s">
        <v>279</v>
      </c>
      <c r="B48" t="s">
        <v>280</v>
      </c>
      <c r="C48" t="s">
        <v>281</v>
      </c>
      <c r="D48" t="s">
        <v>163</v>
      </c>
    </row>
    <row r="49" spans="1:4" x14ac:dyDescent="0.25">
      <c r="A49" t="s">
        <v>282</v>
      </c>
      <c r="B49" t="s">
        <v>283</v>
      </c>
      <c r="C49" t="s">
        <v>284</v>
      </c>
    </row>
    <row r="50" spans="1:4" x14ac:dyDescent="0.25">
      <c r="A50" t="s">
        <v>285</v>
      </c>
      <c r="B50" t="s">
        <v>286</v>
      </c>
      <c r="C50" t="s">
        <v>287</v>
      </c>
      <c r="D50" t="s">
        <v>275</v>
      </c>
    </row>
    <row r="51" spans="1:4" x14ac:dyDescent="0.25">
      <c r="A51" t="s">
        <v>288</v>
      </c>
      <c r="B51" t="s">
        <v>289</v>
      </c>
      <c r="C51" t="s">
        <v>290</v>
      </c>
    </row>
    <row r="52" spans="1:4" x14ac:dyDescent="0.25">
      <c r="A52" t="s">
        <v>291</v>
      </c>
      <c r="B52" t="s">
        <v>292</v>
      </c>
      <c r="C52" t="s">
        <v>293</v>
      </c>
      <c r="D52" t="s">
        <v>163</v>
      </c>
    </row>
    <row r="53" spans="1:4" x14ac:dyDescent="0.25">
      <c r="A53" t="s">
        <v>294</v>
      </c>
      <c r="B53" t="s">
        <v>295</v>
      </c>
      <c r="C53" t="s">
        <v>296</v>
      </c>
      <c r="D53" t="s">
        <v>297</v>
      </c>
    </row>
    <row r="54" spans="1:4" x14ac:dyDescent="0.25">
      <c r="A54" t="s">
        <v>98</v>
      </c>
      <c r="B54" t="s">
        <v>298</v>
      </c>
      <c r="C54" t="s">
        <v>299</v>
      </c>
      <c r="D54" t="s">
        <v>300</v>
      </c>
    </row>
    <row r="55" spans="1:4" x14ac:dyDescent="0.25">
      <c r="A55" t="s">
        <v>301</v>
      </c>
      <c r="B55" t="s">
        <v>302</v>
      </c>
      <c r="C55" t="s">
        <v>303</v>
      </c>
    </row>
    <row r="56" spans="1:4" x14ac:dyDescent="0.25">
      <c r="A56" t="s">
        <v>304</v>
      </c>
      <c r="B56" t="s">
        <v>305</v>
      </c>
      <c r="C56" t="s">
        <v>306</v>
      </c>
      <c r="D56" t="s">
        <v>177</v>
      </c>
    </row>
    <row r="57" spans="1:4" x14ac:dyDescent="0.25">
      <c r="A57" t="s">
        <v>307</v>
      </c>
      <c r="B57" t="s">
        <v>308</v>
      </c>
      <c r="C57" t="s">
        <v>309</v>
      </c>
    </row>
    <row r="58" spans="1:4" x14ac:dyDescent="0.25">
      <c r="A58" t="s">
        <v>310</v>
      </c>
      <c r="B58" t="s">
        <v>311</v>
      </c>
      <c r="C58" t="s">
        <v>312</v>
      </c>
      <c r="D58" t="s">
        <v>177</v>
      </c>
    </row>
    <row r="59" spans="1:4" x14ac:dyDescent="0.25">
      <c r="A59" t="s">
        <v>119</v>
      </c>
      <c r="B59" t="s">
        <v>313</v>
      </c>
      <c r="C59" t="s">
        <v>314</v>
      </c>
    </row>
    <row r="60" spans="1:4" x14ac:dyDescent="0.25">
      <c r="A60" t="s">
        <v>121</v>
      </c>
      <c r="B60" t="s">
        <v>315</v>
      </c>
      <c r="C60" t="s">
        <v>316</v>
      </c>
      <c r="D60" t="s">
        <v>170</v>
      </c>
    </row>
    <row r="61" spans="1:4" x14ac:dyDescent="0.25">
      <c r="A61" t="s">
        <v>317</v>
      </c>
      <c r="B61" t="s">
        <v>318</v>
      </c>
      <c r="C61" t="s">
        <v>319</v>
      </c>
      <c r="D61" t="s">
        <v>297</v>
      </c>
    </row>
    <row r="62" spans="1:4" x14ac:dyDescent="0.25">
      <c r="A62" t="s">
        <v>320</v>
      </c>
      <c r="B62" t="s">
        <v>321</v>
      </c>
      <c r="C62" t="s">
        <v>322</v>
      </c>
      <c r="D6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ESAT</vt:lpstr>
      <vt:lpstr>Donnees</vt:lpstr>
      <vt:lpstr>Labels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ydieu@cegid.com</dc:creator>
  <cp:keywords>SXSSF</cp:keywords>
  <cp:lastModifiedBy>Yannick Dieu</cp:lastModifiedBy>
  <cp:lastPrinted>2016-03-01T08:09:47Z</cp:lastPrinted>
  <dcterms:created xsi:type="dcterms:W3CDTF">2014-10-10T13:20:55Z</dcterms:created>
  <dcterms:modified xsi:type="dcterms:W3CDTF">2022-10-11T09:33:54Z</dcterms:modified>
</cp:coreProperties>
</file>