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h4.01\fr\oct\editions\"/>
    </mc:Choice>
  </mc:AlternateContent>
  <bookViews>
    <workbookView xWindow="7560" yWindow="0" windowWidth="23040" windowHeight="9975" tabRatio="627"/>
  </bookViews>
  <sheets>
    <sheet name="ERTR" sheetId="1" r:id="rId1"/>
    <sheet name="Donnees" sheetId="2" r:id="rId2"/>
  </sheets>
  <calcPr calcId="152511"/>
  <pivotCaches>
    <pivotCache cacheId="56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" l="1"/>
  <c r="D1" i="2"/>
  <c r="O4" i="2" l="1"/>
  <c r="L4" i="2"/>
  <c r="I4" i="2"/>
  <c r="F4" i="2"/>
  <c r="D2" i="2" l="1"/>
  <c r="B2" i="2"/>
  <c r="F1" i="2"/>
  <c r="K1" i="1" s="1"/>
  <c r="C4" i="2"/>
  <c r="B2" i="1" l="1"/>
  <c r="O25" i="2"/>
  <c r="L25" i="2"/>
  <c r="I25" i="2"/>
  <c r="F25" i="2"/>
  <c r="C25" i="2"/>
  <c r="O24" i="2"/>
  <c r="L24" i="2"/>
  <c r="I24" i="2"/>
  <c r="F24" i="2"/>
  <c r="C24" i="2"/>
  <c r="O23" i="2"/>
  <c r="L23" i="2"/>
  <c r="I23" i="2"/>
  <c r="F23" i="2"/>
  <c r="C23" i="2"/>
  <c r="O22" i="2"/>
  <c r="L22" i="2"/>
  <c r="I22" i="2"/>
  <c r="F22" i="2"/>
  <c r="C22" i="2"/>
  <c r="O21" i="2"/>
  <c r="L21" i="2"/>
  <c r="I21" i="2"/>
  <c r="F21" i="2"/>
  <c r="C21" i="2"/>
  <c r="O20" i="2"/>
  <c r="L20" i="2"/>
  <c r="I20" i="2"/>
  <c r="F20" i="2"/>
  <c r="C20" i="2"/>
  <c r="O19" i="2"/>
  <c r="L19" i="2"/>
  <c r="I19" i="2"/>
  <c r="F19" i="2"/>
  <c r="C19" i="2"/>
  <c r="O18" i="2"/>
  <c r="L18" i="2"/>
  <c r="I18" i="2"/>
  <c r="F18" i="2"/>
  <c r="C18" i="2"/>
  <c r="O17" i="2"/>
  <c r="L17" i="2"/>
  <c r="I17" i="2"/>
  <c r="F17" i="2"/>
  <c r="C17" i="2"/>
  <c r="O16" i="2"/>
  <c r="L16" i="2"/>
  <c r="I16" i="2"/>
  <c r="F16" i="2"/>
  <c r="C16" i="2"/>
  <c r="O15" i="2"/>
  <c r="L15" i="2"/>
  <c r="I15" i="2"/>
  <c r="F15" i="2"/>
  <c r="C15" i="2"/>
  <c r="O14" i="2"/>
  <c r="L14" i="2"/>
  <c r="I14" i="2"/>
  <c r="F14" i="2"/>
  <c r="C14" i="2"/>
  <c r="O13" i="2"/>
  <c r="L13" i="2"/>
  <c r="I13" i="2"/>
  <c r="F13" i="2"/>
  <c r="C13" i="2"/>
  <c r="O12" i="2"/>
  <c r="L12" i="2"/>
  <c r="I12" i="2"/>
  <c r="F12" i="2"/>
  <c r="C12" i="2"/>
  <c r="O11" i="2"/>
  <c r="L11" i="2"/>
  <c r="I11" i="2"/>
  <c r="F11" i="2"/>
  <c r="C11" i="2"/>
  <c r="O10" i="2"/>
  <c r="L10" i="2"/>
  <c r="I10" i="2"/>
  <c r="F10" i="2"/>
  <c r="C10" i="2"/>
  <c r="O9" i="2"/>
  <c r="L9" i="2"/>
  <c r="I9" i="2"/>
  <c r="F9" i="2"/>
  <c r="C9" i="2"/>
  <c r="O8" i="2"/>
  <c r="L8" i="2"/>
  <c r="I8" i="2"/>
  <c r="F8" i="2"/>
  <c r="C8" i="2"/>
  <c r="O7" i="2"/>
  <c r="L7" i="2"/>
  <c r="I7" i="2"/>
  <c r="F7" i="2"/>
  <c r="C7" i="2"/>
  <c r="O6" i="2"/>
  <c r="L6" i="2"/>
  <c r="I6" i="2"/>
  <c r="F6" i="2"/>
  <c r="C6" i="2"/>
  <c r="O5" i="2"/>
  <c r="L5" i="2"/>
  <c r="I5" i="2"/>
  <c r="F5" i="2"/>
  <c r="C5" i="2"/>
</calcChain>
</file>

<file path=xl/sharedStrings.xml><?xml version="1.0" encoding="utf-8"?>
<sst xmlns="http://schemas.openxmlformats.org/spreadsheetml/2006/main" count="1118" uniqueCount="230">
  <si>
    <t>Etablissement</t>
  </si>
  <si>
    <t>Intitulé établissement</t>
  </si>
  <si>
    <t>Totalisation 1</t>
  </si>
  <si>
    <t>Libellé totalisation 1</t>
  </si>
  <si>
    <t>Totalisation 2</t>
  </si>
  <si>
    <t>Libellé Totalisation 2</t>
  </si>
  <si>
    <t>Totalisation 3</t>
  </si>
  <si>
    <t>Libellé totalisation 3</t>
  </si>
  <si>
    <t>Totalisation 4</t>
  </si>
  <si>
    <t>Libellé totalisation 4</t>
  </si>
  <si>
    <t>Numéro interne</t>
  </si>
  <si>
    <t>Ecriture de banque</t>
  </si>
  <si>
    <t>Ecriture de paiement</t>
  </si>
  <si>
    <t>Pièce de paiement</t>
  </si>
  <si>
    <t>N° échéance pièce de paiement</t>
  </si>
  <si>
    <t>Compte de banque</t>
  </si>
  <si>
    <t>Date comptable écriture de paiement</t>
  </si>
  <si>
    <t>Ecriture origine</t>
  </si>
  <si>
    <t>Pièce origine</t>
  </si>
  <si>
    <t>N°échéance pièce origine</t>
  </si>
  <si>
    <t>N°mouvement écriture origine</t>
  </si>
  <si>
    <t>Nature de trésorerie</t>
  </si>
  <si>
    <t>Compte</t>
  </si>
  <si>
    <t>CGR A</t>
  </si>
  <si>
    <t>Poste</t>
  </si>
  <si>
    <t>Tiers</t>
  </si>
  <si>
    <t>Origine Auto ou Manuel</t>
  </si>
  <si>
    <t>Etat</t>
  </si>
  <si>
    <t>Type</t>
  </si>
  <si>
    <t>Nature</t>
  </si>
  <si>
    <t>Genre</t>
  </si>
  <si>
    <t>Rôle</t>
  </si>
  <si>
    <t>Informations complémentaires</t>
  </si>
  <si>
    <t>Utilisateur de création</t>
  </si>
  <si>
    <t>Date de création</t>
  </si>
  <si>
    <t>Montant TTC Débit</t>
  </si>
  <si>
    <t>Montant TTC Crédit</t>
  </si>
  <si>
    <t>Montant TTC</t>
  </si>
  <si>
    <t>Sens du montant TTC</t>
  </si>
  <si>
    <t>Solde TTC suivant "Sens débit" demandé</t>
  </si>
  <si>
    <t>Montant HT débit</t>
  </si>
  <si>
    <t>Montant HT crédit</t>
  </si>
  <si>
    <t>Montant HT</t>
  </si>
  <si>
    <t>Sens du montant HT</t>
  </si>
  <si>
    <t>Solde HT suivant "Sens débit" demandé</t>
  </si>
  <si>
    <t>Type de pièce de l'écriture de Paiement</t>
  </si>
  <si>
    <t>Date comptable de l'écriture de Paiement</t>
  </si>
  <si>
    <t>Date de valeur de l'écriture de Paiement</t>
  </si>
  <si>
    <t>Bordereau de l'écriture de Paiement</t>
  </si>
  <si>
    <t>N° de pièce de l'écriture de Paiement</t>
  </si>
  <si>
    <t>Etablissement et libellé</t>
  </si>
  <si>
    <t>Totalisation et libellé 1</t>
  </si>
  <si>
    <t>Totalisation et libellé 2</t>
  </si>
  <si>
    <t>Totalisation et libellé 3</t>
  </si>
  <si>
    <t>Totalisation et libellé 4</t>
  </si>
  <si>
    <t>Ecriture</t>
  </si>
  <si>
    <t>Ecriture de facture</t>
  </si>
  <si>
    <t>Pièce de facture</t>
  </si>
  <si>
    <t>Utilisateur de modification</t>
  </si>
  <si>
    <t>Date de modification</t>
  </si>
  <si>
    <t>Étiquettes de lignes</t>
  </si>
  <si>
    <t>Total général</t>
  </si>
  <si>
    <t>Valeurs</t>
  </si>
  <si>
    <t>Somme de Montant TTC</t>
  </si>
  <si>
    <t>Somme de Montant HT</t>
  </si>
  <si>
    <t>User</t>
  </si>
  <si>
    <t>Job</t>
  </si>
  <si>
    <t>Date de lancement</t>
  </si>
  <si>
    <t>Période début</t>
  </si>
  <si>
    <t>Période fin</t>
  </si>
  <si>
    <t>Numéro de Job :</t>
  </si>
  <si>
    <t>Utilisateur de lancement :</t>
  </si>
  <si>
    <t>Date de lancement :</t>
  </si>
  <si>
    <t>Période début :</t>
  </si>
  <si>
    <t>Période fin :</t>
  </si>
  <si>
    <t>IND</t>
  </si>
  <si>
    <t>Qualiac</t>
  </si>
  <si>
    <t>512100</t>
  </si>
  <si>
    <t>Banque BNP</t>
  </si>
  <si>
    <t>FFI</t>
  </si>
  <si>
    <t>TEST Frais financiers</t>
  </si>
  <si>
    <t>606300</t>
  </si>
  <si>
    <t>Ach n stock:Four ent</t>
  </si>
  <si>
    <t>2768</t>
  </si>
  <si>
    <t>CP003771</t>
  </si>
  <si>
    <t>C0034524</t>
  </si>
  <si>
    <t>PFX0002079</t>
  </si>
  <si>
    <t>1</t>
  </si>
  <si>
    <t>10-01-2017</t>
  </si>
  <si>
    <t>C0034523</t>
  </si>
  <si>
    <t>FF10002348</t>
  </si>
  <si>
    <t>10</t>
  </si>
  <si>
    <t>ACT1</t>
  </si>
  <si>
    <t>606</t>
  </si>
  <si>
    <t>DTA836</t>
  </si>
  <si>
    <t>A</t>
  </si>
  <si>
    <t>PR</t>
  </si>
  <si>
    <t>11-05-2018</t>
  </si>
  <si>
    <t>D</t>
  </si>
  <si>
    <t>PF</t>
  </si>
  <si>
    <t>BNPVI0000000154</t>
  </si>
  <si>
    <t>393968</t>
  </si>
  <si>
    <t>14-05-2018</t>
  </si>
  <si>
    <t>01-01-2017</t>
  </si>
  <si>
    <t>31-12-2017</t>
  </si>
  <si>
    <t>2769</t>
  </si>
  <si>
    <t>C0034525</t>
  </si>
  <si>
    <t>PFX0002080</t>
  </si>
  <si>
    <t>2</t>
  </si>
  <si>
    <t>2770</t>
  </si>
  <si>
    <t>C0034526</t>
  </si>
  <si>
    <t>PFX0002081</t>
  </si>
  <si>
    <t>3</t>
  </si>
  <si>
    <t>2772</t>
  </si>
  <si>
    <t>CP003773</t>
  </si>
  <si>
    <t>C0034534</t>
  </si>
  <si>
    <t>PFX0002084</t>
  </si>
  <si>
    <t>C0034529</t>
  </si>
  <si>
    <t>FF10002351</t>
  </si>
  <si>
    <t>50</t>
  </si>
  <si>
    <t>1501</t>
  </si>
  <si>
    <t>000000000000011</t>
  </si>
  <si>
    <t>2774</t>
  </si>
  <si>
    <t>CP003775</t>
  </si>
  <si>
    <t>C0034536</t>
  </si>
  <si>
    <t>PFX0002086</t>
  </si>
  <si>
    <t>C0034531</t>
  </si>
  <si>
    <t>FF10002353</t>
  </si>
  <si>
    <t>2777</t>
  </si>
  <si>
    <t>CP003778</t>
  </si>
  <si>
    <t>C0034544</t>
  </si>
  <si>
    <t>PFX0002094</t>
  </si>
  <si>
    <t>12-01-2017</t>
  </si>
  <si>
    <t>C0034538</t>
  </si>
  <si>
    <t>FF10002355</t>
  </si>
  <si>
    <t>000000000000013</t>
  </si>
  <si>
    <t>2782</t>
  </si>
  <si>
    <t>CP003800</t>
  </si>
  <si>
    <t>C0035553</t>
  </si>
  <si>
    <t>PFX0002134</t>
  </si>
  <si>
    <t>19-05-2017</t>
  </si>
  <si>
    <t>C0035548</t>
  </si>
  <si>
    <t>FF10002412</t>
  </si>
  <si>
    <t>BNPVI0000000155</t>
  </si>
  <si>
    <t>2783</t>
  </si>
  <si>
    <t>C0035554</t>
  </si>
  <si>
    <t>PFX0002135</t>
  </si>
  <si>
    <t>C0035549</t>
  </si>
  <si>
    <t>FF10002413</t>
  </si>
  <si>
    <t>CP003801</t>
  </si>
  <si>
    <t>BNPVI0000000156</t>
  </si>
  <si>
    <t>CP003802</t>
  </si>
  <si>
    <t>BNPVI0000000157</t>
  </si>
  <si>
    <t>FOUL</t>
  </si>
  <si>
    <t>TEST Fournisseur groupe</t>
  </si>
  <si>
    <t>606100</t>
  </si>
  <si>
    <t>Ach fourn n stockabl</t>
  </si>
  <si>
    <t>2793</t>
  </si>
  <si>
    <t>CP003807</t>
  </si>
  <si>
    <t>C0035686</t>
  </si>
  <si>
    <t>BNP0004759</t>
  </si>
  <si>
    <t>25-07-2017</t>
  </si>
  <si>
    <t>C0035673</t>
  </si>
  <si>
    <t>OD17000829</t>
  </si>
  <si>
    <t>BNPCH0000000104</t>
  </si>
  <si>
    <t>2794</t>
  </si>
  <si>
    <t>C0035674</t>
  </si>
  <si>
    <t>OD17000830</t>
  </si>
  <si>
    <t>2795</t>
  </si>
  <si>
    <t>C0035675</t>
  </si>
  <si>
    <t>OD17000831</t>
  </si>
  <si>
    <t>2796</t>
  </si>
  <si>
    <t>C0035676</t>
  </si>
  <si>
    <t>OD17000832</t>
  </si>
  <si>
    <t>2797</t>
  </si>
  <si>
    <t>C0035677</t>
  </si>
  <si>
    <t>OD17000833</t>
  </si>
  <si>
    <t>2798</t>
  </si>
  <si>
    <t>C0035678</t>
  </si>
  <si>
    <t>OD17000834</t>
  </si>
  <si>
    <t>2799</t>
  </si>
  <si>
    <t>C0035679</t>
  </si>
  <si>
    <t>OD17000835</t>
  </si>
  <si>
    <t>2800</t>
  </si>
  <si>
    <t>C0035680</t>
  </si>
  <si>
    <t>OD17000836</t>
  </si>
  <si>
    <t>2801</t>
  </si>
  <si>
    <t>C0035681</t>
  </si>
  <si>
    <t>OD17000837</t>
  </si>
  <si>
    <t>07-12-2017</t>
  </si>
  <si>
    <t>1505</t>
  </si>
  <si>
    <t>2788</t>
  </si>
  <si>
    <t>C0035559</t>
  </si>
  <si>
    <t>PFX0002140</t>
  </si>
  <si>
    <t>C0035547</t>
  </si>
  <si>
    <t>FF10002411</t>
  </si>
  <si>
    <t>2870</t>
  </si>
  <si>
    <t>CP003848</t>
  </si>
  <si>
    <t>C0036137</t>
  </si>
  <si>
    <t>PFX0002224</t>
  </si>
  <si>
    <t>C0036122</t>
  </si>
  <si>
    <t>FF10002497</t>
  </si>
  <si>
    <t>BNPVI0000000168</t>
  </si>
  <si>
    <t>2871</t>
  </si>
  <si>
    <t>C0036138</t>
  </si>
  <si>
    <t>PFX0002225</t>
  </si>
  <si>
    <t>C0036126</t>
  </si>
  <si>
    <t>FF10002500</t>
  </si>
  <si>
    <t>IMPO</t>
  </si>
  <si>
    <t>TEST Impôt</t>
  </si>
  <si>
    <t>2775</t>
  </si>
  <si>
    <t>CP003776</t>
  </si>
  <si>
    <t>C0034537</t>
  </si>
  <si>
    <t>PFX0002087</t>
  </si>
  <si>
    <t>C0034532</t>
  </si>
  <si>
    <t>FF10002354</t>
  </si>
  <si>
    <t>1507</t>
  </si>
  <si>
    <t>2785</t>
  </si>
  <si>
    <t>C0035556</t>
  </si>
  <si>
    <t>PFX0002137</t>
  </si>
  <si>
    <t>C0035551</t>
  </si>
  <si>
    <t>FF10002415</t>
  </si>
  <si>
    <t>IND - Qualiac</t>
  </si>
  <si>
    <t>512100 - Banque BNP</t>
  </si>
  <si>
    <t>FFI - TEST Frais financiers</t>
  </si>
  <si>
    <t>606300 - Ach n stock:Four ent</t>
  </si>
  <si>
    <t xml:space="preserve"> - </t>
  </si>
  <si>
    <t>FOUL - TEST Fournisseur groupe</t>
  </si>
  <si>
    <t>606100 - Ach fourn n stockabl</t>
  </si>
  <si>
    <t>IMPO - TEST Impôt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</si>
</sst>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Border="1" applyAlignment="1">
      <alignment horizontal="center"/>
    </xf>
    <xf numFmtId="2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4"/>
    </xf>
    <xf numFmtId="0" fontId="0" fillId="3" borderId="0" xfId="0" applyFill="1" applyAlignment="1">
      <alignment horizontal="left"/>
    </xf>
    <xf numFmtId="4" fontId="0" fillId="0" borderId="0" xfId="0" applyNumberFormat="1" applyAlignment="1">
      <alignment horizontal="right" indent="1"/>
    </xf>
    <xf numFmtId="0" fontId="1" fillId="0" borderId="0" xfId="0" applyFont="1" applyAlignment="1">
      <alignment horizontal="right" vertical="center"/>
    </xf>
    <xf numFmtId="0" fontId="0" fillId="0" borderId="0" xfId="1" applyNumberFormat="1" applyFont="1"/>
    <xf numFmtId="0" fontId="1" fillId="0" borderId="0" xfId="0" applyFont="1" applyBorder="1" applyAlignment="1">
      <alignment horizontal="center"/>
    </xf>
  </cellXfs>
  <cellStyles count="2">
    <cellStyle name="Milliers" xfId="1" builtinId="3"/>
    <cellStyle name="Normal" xfId="0" builtinId="0"/>
  </cellStyles>
  <dxfs count="56"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alignment horizontal="right" indent="1" readingOrder="0"/>
    </dxf>
    <dxf>
      <alignment horizontal="right" indent="1" readingOrder="0"/>
    </dxf>
    <dxf>
      <numFmt numFmtId="164" formatCode=";;;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alignment horizontal="right" indent="1" readingOrder="0"/>
    </dxf>
    <dxf>
      <alignment horizontal="right" indent="1" readingOrder="0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alignment horizontal="right" indent="1" readingOrder="0"/>
    </dxf>
    <dxf>
      <alignment horizontal="right" indent="1" readingOrder="0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alignment horizontal="right" indent="1" readingOrder="0"/>
    </dxf>
    <dxf>
      <alignment horizontal="right" indent="1" readingOrder="0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alignment horizontal="right" indent="1" readingOrder="0"/>
    </dxf>
    <dxf>
      <alignment horizontal="right" indent="1" readingOrder="0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alignment horizontal="right" indent="1" readingOrder="0"/>
    </dxf>
    <dxf>
      <alignment horizontal="right" indent="1" readingOrder="0"/>
    </dxf>
    <dxf>
      <alignment horizontal="right" indent="1" readingOrder="0"/>
    </dxf>
    <dxf>
      <alignment horizontal="right" indent="1" readingOrder="0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  <border>
        <horizontal style="hair">
          <color auto="1"/>
        </horizontal>
      </border>
    </dxf>
    <dxf>
      <border>
        <right style="medium">
          <color auto="1"/>
        </right>
        <vertical/>
        <horizontal style="hair">
          <color auto="1"/>
        </horizontal>
      </border>
    </dxf>
    <dxf>
      <font>
        <b/>
        <i val="0"/>
      </font>
      <fill>
        <patternFill>
          <bgColor theme="0" tint="-0.14996795556505021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RTR" table="0" count="6">
      <tableStyleElement type="wholeTable" dxfId="55"/>
      <tableStyleElement type="totalRow" dxfId="54"/>
      <tableStyleElement type="firstColumn" dxfId="53"/>
      <tableStyleElement type="firstRowSubheading" dxfId="52"/>
      <tableStyleElement type="secondRowSubheading" dxfId="51"/>
      <tableStyleElement type="thirdRowSubheading" dxfId="5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pascal robert" refreshedDate="43234.461732175929" createdVersion="5" refreshedVersion="5" minRefreshableVersion="3" recordCount="91">
  <cacheSource type="worksheet">
    <worksheetSource ref="A3:BF999924" sheet="Donnees"/>
  </cacheSource>
  <cacheFields count="58">
    <cacheField name="Etablissement" numFmtId="0">
      <sharedItems containsBlank="1"/>
    </cacheField>
    <cacheField name="Intitulé établissement" numFmtId="0">
      <sharedItems containsBlank="1"/>
    </cacheField>
    <cacheField name="Etablissement et libellé" numFmtId="0">
      <sharedItems containsBlank="1" count="3">
        <s v="IND - Qualiac"/>
        <m/>
        <s v="  -  " u="1"/>
      </sharedItems>
    </cacheField>
    <cacheField name="Totalisation 1" numFmtId="0">
      <sharedItems containsBlank="1"/>
    </cacheField>
    <cacheField name="Libellé totalisation 1" numFmtId="0">
      <sharedItems containsBlank="1"/>
    </cacheField>
    <cacheField name="Totalisation et libellé 1" numFmtId="0">
      <sharedItems containsBlank="1" count="3">
        <s v="512100 - Banque BNP"/>
        <m/>
        <s v="  -  " u="1"/>
      </sharedItems>
    </cacheField>
    <cacheField name="Totalisation 2" numFmtId="0">
      <sharedItems containsBlank="1"/>
    </cacheField>
    <cacheField name="Libellé Totalisation 2" numFmtId="0">
      <sharedItems containsBlank="1"/>
    </cacheField>
    <cacheField name="Totalisation et libellé 2" numFmtId="0">
      <sharedItems containsBlank="1" count="6">
        <s v="FFI - TEST Frais financiers"/>
        <s v="FOUL - TEST Fournisseur groupe"/>
        <s v="IMPO - TEST Impôt"/>
        <m/>
        <s v="  -  " u="1"/>
        <s v="FOUR - TEST Fournisseur" u="1"/>
      </sharedItems>
    </cacheField>
    <cacheField name="Totalisation 3" numFmtId="0">
      <sharedItems containsBlank="1"/>
    </cacheField>
    <cacheField name="Libellé totalisation 3" numFmtId="0">
      <sharedItems containsBlank="1"/>
    </cacheField>
    <cacheField name="Totalisation et libellé 3" numFmtId="0">
      <sharedItems containsBlank="1" count="4">
        <s v="606300 - Ach n stock:Four ent"/>
        <s v="606100 - Ach fourn n stockabl"/>
        <m/>
        <s v="  -  " u="1"/>
      </sharedItems>
    </cacheField>
    <cacheField name="Totalisation 4" numFmtId="0">
      <sharedItems containsNonDate="0" containsString="0" containsBlank="1"/>
    </cacheField>
    <cacheField name="Libellé totalisation 4" numFmtId="0">
      <sharedItems containsNonDate="0" containsString="0" containsBlank="1"/>
    </cacheField>
    <cacheField name="Totalisation et libellé 4" numFmtId="0">
      <sharedItems containsBlank="1" count="3">
        <s v=" - "/>
        <m/>
        <s v="  -  " u="1"/>
      </sharedItems>
    </cacheField>
    <cacheField name="Numéro interne" numFmtId="0">
      <sharedItems containsBlank="1"/>
    </cacheField>
    <cacheField name="Etablissement2" numFmtId="0">
      <sharedItems containsBlank="1"/>
    </cacheField>
    <cacheField name="Ecriture de banque" numFmtId="0">
      <sharedItems containsBlank="1" count="50">
        <s v="CP003771"/>
        <s v="CP003773"/>
        <s v="CP003775"/>
        <s v="CP003778"/>
        <s v="CP003800"/>
        <s v="CP003807"/>
        <s v="CP003802"/>
        <s v="CP003848"/>
        <s v="CP003776"/>
        <s v="CP003801"/>
        <m/>
        <s v="CP003774" u="1"/>
        <s v="CP003779" u="1"/>
        <s v="CP003833" u="1"/>
        <s v="CP003838" u="1"/>
        <s v="CP003812" u="1"/>
        <s v="CP003822" u="1"/>
        <s v="CP003827" u="1"/>
        <s v="CP003832" u="1"/>
        <s v="CP003837" u="1"/>
        <s v="CP003806" u="1"/>
        <s v="CP003847" u="1"/>
        <s v="CP003811" u="1"/>
        <s v="CP003821" u="1"/>
        <s v="CP003826" u="1"/>
        <s v="CP003772" u="1"/>
        <s v="CP003777" u="1"/>
        <s v="CP003831" u="1"/>
        <s v="CP003836" u="1"/>
        <s v="CP003805" u="1"/>
        <s v="CP003841" u="1"/>
        <s v=" " u="1"/>
        <s v="CP003820" u="1"/>
        <s v="CP003825" u="1"/>
        <s v="CP003830" u="1"/>
        <s v="CP003835" u="1"/>
        <s v="CP003781" u="1"/>
        <s v="CP003809" u="1"/>
        <s v="CP003840" u="1"/>
        <s v="CP003819" u="1"/>
        <s v="CP003824" u="1"/>
        <s v="CP003829" u="1"/>
        <s v="CP003834" u="1"/>
        <s v="CP003839" u="1"/>
        <s v="CP003780" u="1"/>
        <s v="CP003808" u="1"/>
        <s v="CP003813" u="1"/>
        <s v="CP003818" u="1"/>
        <s v="CP003823" u="1"/>
        <s v="CP003828" u="1"/>
      </sharedItems>
    </cacheField>
    <cacheField name="Ecriture de paiement" numFmtId="0">
      <sharedItems containsBlank="1" count="59">
        <s v="C0034524"/>
        <s v="C0034525"/>
        <s v="C0034526"/>
        <s v="C0034534"/>
        <s v="C0034536"/>
        <s v="C0034544"/>
        <s v="C0035553"/>
        <s v="C0035554"/>
        <s v="C0035686"/>
        <s v="C0035559"/>
        <s v="C0036137"/>
        <s v="C0036138"/>
        <s v="C0034537"/>
        <s v="C0035556"/>
        <m/>
        <s v="C0034547" u="1"/>
        <s v="C0036075" u="1"/>
        <s v="C0036139" u="1"/>
        <s v="C0036080" u="1"/>
        <s v="C0035998" u="1"/>
        <s v="C0036085" u="1"/>
        <s v="C0036090" u="1"/>
        <s v="C0034546" u="1"/>
        <s v="C0036074" u="1"/>
        <s v="C0036079" u="1"/>
        <s v="C0035555" u="1"/>
        <s v="C0035997" u="1"/>
        <s v="C0036084" u="1"/>
        <s v="C0036089" u="1"/>
        <s v="C0034535" u="1"/>
        <s v="C0036094" u="1"/>
        <s v="C0034545" u="1"/>
        <s v="C0036073" u="1"/>
        <s v="C0036078" u="1"/>
        <s v="C0035996" u="1"/>
        <s v="C0036083" u="1"/>
        <s v=" " u="1"/>
        <s v="C0036088" u="1"/>
        <s v="C0036093" u="1"/>
        <s v="C0035718" u="1"/>
        <s v="C0036072" u="1"/>
        <s v="C0036077" u="1"/>
        <s v="C0035995" u="1"/>
        <s v="C0036082" u="1"/>
        <s v="C0035558" u="1"/>
        <s v="C0036087" u="1"/>
        <s v="C0034533" u="1"/>
        <s v="C0036092" u="1"/>
        <s v="C0035568" u="1"/>
        <s v="C0034543" u="1"/>
        <s v="C0036071" u="1"/>
        <s v="C0036076" u="1"/>
        <s v="C0035737" u="1"/>
        <s v="C0036081" u="1"/>
        <s v="C0035557" u="1"/>
        <s v="C0035999" u="1"/>
        <s v="C0036086" u="1"/>
        <s v="C0036091" u="1"/>
        <s v="C0035567" u="1"/>
      </sharedItems>
    </cacheField>
    <cacheField name="Pièce de paiement" numFmtId="0">
      <sharedItems containsBlank="1" count="36">
        <s v="PFX0002079"/>
        <s v="PFX0002080"/>
        <s v="PFX0002081"/>
        <s v="PFX0002084"/>
        <s v="PFX0002086"/>
        <s v="PFX0002094"/>
        <s v="PFX0002134"/>
        <s v="PFX0002135"/>
        <s v="BNP0004759"/>
        <s v="PFX0002140"/>
        <s v="PFX0002224"/>
        <s v="PFX0002225"/>
        <s v="PFX0002087"/>
        <s v="PFX0002137"/>
        <m/>
        <s v="PFX0002096" u="1"/>
        <s v="PFX0002156" u="1"/>
        <s v="PFX0002083" u="1"/>
        <s v="PFX0002097" u="1"/>
        <s v="PFX0002157" u="1"/>
        <s v="  " u="1"/>
        <s v="PFX0002158" u="1"/>
        <s v="PFX0002085" u="1"/>
        <s v="BNP0004775" u="1"/>
        <s v="PFX0002159" u="1"/>
        <s v=" " u="1"/>
        <s v="PFX0002148" u="1"/>
        <s v="PFX0002149" u="1"/>
        <s v="PFX0002136" u="1"/>
        <s v="PFX0002093" u="1"/>
        <s v="BNP0004767" u="1"/>
        <s v="PFX0002226" u="1"/>
        <s v="PFX0002138" u="1"/>
        <s v="PFX0002095" u="1"/>
        <s v="PFX0002139" u="1"/>
        <s v="PFX0002155" u="1"/>
      </sharedItems>
    </cacheField>
    <cacheField name="N° échéance pièce de paiement" numFmtId="0">
      <sharedItems containsBlank="1"/>
    </cacheField>
    <cacheField name="Compte de banque" numFmtId="0">
      <sharedItems containsBlank="1"/>
    </cacheField>
    <cacheField name="Date comptable écriture de paiement" numFmtId="0">
      <sharedItems containsBlank="1"/>
    </cacheField>
    <cacheField name="Ecriture origine" numFmtId="0">
      <sharedItems containsBlank="1" count="90">
        <s v="C0034523"/>
        <s v="C0034529"/>
        <s v="C0034531"/>
        <s v="C0034538"/>
        <s v="C0035548"/>
        <s v="C0035549"/>
        <s v="C0035673"/>
        <s v="C0035674"/>
        <s v="C0035675"/>
        <s v="C0035676"/>
        <s v="C0035677"/>
        <s v="C0035678"/>
        <s v="C0035679"/>
        <s v="C0035680"/>
        <s v="C0035681"/>
        <s v="C0035547"/>
        <s v="C0036122"/>
        <s v="C0036126"/>
        <s v="C0034532"/>
        <s v="C0035551"/>
        <m/>
        <s v="C0035698" u="1"/>
        <s v="C0034542" u="1"/>
        <s v="C0035546" u="1"/>
        <s v="C0036075" u="1"/>
        <s v="C0035736" u="1"/>
        <s v="C0035700" u="1"/>
        <s v="C0035993" u="1"/>
        <s v="C0036080" u="1"/>
        <s v="C0035682" u="1"/>
        <s v="C0035705" u="1"/>
        <s v="C0036085" u="1"/>
        <s v="C0035710" u="1"/>
        <s v="C0036090" u="1"/>
        <s v="C0035566" u="1"/>
        <s v="C0035715" u="1"/>
        <s v="C0035697" u="1"/>
        <s v="C0034541" u="1"/>
        <s v="C0036128" u="1"/>
        <s v="C0036074" u="1"/>
        <s v="C0036079" u="1"/>
        <s v="C0035735" u="1"/>
        <s v="C0035550" u="1"/>
        <s v="C0035992" u="1"/>
        <s v="C0035704" u="1"/>
        <s v="C0036084" u="1"/>
        <s v="C0035709" u="1"/>
        <s v="C0036089" u="1"/>
        <s v="C0034530" u="1"/>
        <s v="C0035565" u="1"/>
        <s v="C0035714" u="1"/>
        <s v="C0036094" u="1"/>
        <s v="C0034540" u="1"/>
        <s v="C0036073" u="1"/>
        <s v="C0036078" u="1"/>
        <s v="C0035991" u="1"/>
        <s v="C0035703" u="1"/>
        <s v="C0036083" u="1"/>
        <s v=" " u="1"/>
        <s v="C0035685" u="1"/>
        <s v="C0035708" u="1"/>
        <s v="C0036088" u="1"/>
        <s v="C0034539" u="1"/>
        <s v="C0035713" u="1"/>
        <s v="C0036093" u="1"/>
        <s v="C0036072" u="1"/>
        <s v="C0036077" u="1"/>
        <s v="C0035990" u="1"/>
        <s v="C0034528" u="1"/>
        <s v="C0035702" u="1"/>
        <s v="C0036082" u="1"/>
        <s v="C0035684" u="1"/>
        <s v="C0035707" u="1"/>
        <s v="C0036087" u="1"/>
        <s v="C0035712" u="1"/>
        <s v="C0036092" u="1"/>
        <s v="C0035717" u="1"/>
        <s v="C0035699" u="1"/>
        <s v="C0036071" u="1"/>
        <s v="C0036076" u="1"/>
        <s v="C0035552" u="1"/>
        <s v="C0035701" u="1"/>
        <s v="C0035994" u="1"/>
        <s v="C0036081" u="1"/>
        <s v="C0035683" u="1"/>
        <s v="C0035706" u="1"/>
        <s v="C0036086" u="1"/>
        <s v="C0035711" u="1"/>
        <s v="C0036091" u="1"/>
        <s v="C0035716" u="1"/>
      </sharedItems>
    </cacheField>
    <cacheField name="Pièce origine" numFmtId="0">
      <sharedItems containsBlank="1" count="66">
        <s v="FF10002348"/>
        <s v="FF10002351"/>
        <s v="FF10002353"/>
        <s v="FF10002355"/>
        <s v="FF10002412"/>
        <s v="FF10002413"/>
        <s v="OD17000829"/>
        <s v="OD17000830"/>
        <s v="OD17000831"/>
        <s v="OD17000832"/>
        <s v="OD17000833"/>
        <s v="OD17000834"/>
        <s v="OD17000835"/>
        <s v="OD17000836"/>
        <s v="OD17000837"/>
        <s v="FF10002411"/>
        <s v="FF10002497"/>
        <s v="FF10002500"/>
        <s v="FF10002354"/>
        <s v="FF10002415"/>
        <m/>
        <s v="FF10002352" u="1"/>
        <s v="FF10002468" u="1"/>
        <s v="FF10002470" u="1"/>
        <s v="OD00000077" u="1"/>
        <s v="FF10002501" u="1"/>
        <s v="FF10002469" u="1"/>
        <s v="OD00000078" u="1"/>
        <s v="OD17000838" u="1"/>
        <s v="OD00000080" u="1"/>
        <s v="OD17000840" u="1"/>
        <s v="OD00000079" u="1"/>
        <s v="OD17000839" u="1"/>
        <s v="OD00000081" u="1"/>
        <s v="OD17000841" u="1"/>
        <s v="FF10002414" u="1"/>
        <s v="OD00000082" u="1"/>
        <s v="OD17000842" u="1"/>
        <s v="FF10002356" u="1"/>
        <s v="OD00000083" u="1"/>
        <s v="OD17000843" u="1"/>
        <s v="FF10002416" u="1"/>
        <s v="FF10002357" u="1"/>
        <s v="OD00000084" u="1"/>
        <s v="OD17000844" u="1"/>
        <s v="FF10002417" u="1"/>
        <s v="FF10002358" u="1"/>
        <s v=" " u="1"/>
        <s v="OD00000085" u="1"/>
        <s v="OD17000845" u="1"/>
        <s v="FF10002418" u="1"/>
        <s v="FF10002359" u="1"/>
        <s v="OD00000086" u="1"/>
        <s v="OD17000846" u="1"/>
        <s v="OD00000073" u="1"/>
        <s v="OD17000847" u="1"/>
        <s v="OD00000074" u="1"/>
        <s v="OD17000848" u="1"/>
        <s v="FF10002350" u="1"/>
        <s v="FF10002466" u="1"/>
        <s v="OD00000075" u="1"/>
        <s v="FF10002410" u="1"/>
        <s v="OD17000851" u="1"/>
        <s v="FF10002467" u="1"/>
        <s v="OD00000076" u="1"/>
        <s v="OD17000852" u="1"/>
      </sharedItems>
    </cacheField>
    <cacheField name="N°échéance pièce origine" numFmtId="0">
      <sharedItems containsBlank="1"/>
    </cacheField>
    <cacheField name="N°mouvement écriture origine" numFmtId="0">
      <sharedItems containsBlank="1"/>
    </cacheField>
    <cacheField name="Nature de trésorerie" numFmtId="0">
      <sharedItems containsBlank="1" count="6">
        <s v="FFI"/>
        <s v="FOUL"/>
        <s v="IMPO"/>
        <m/>
        <s v="FOUR" u="1"/>
        <s v=" " u="1"/>
      </sharedItems>
    </cacheField>
    <cacheField name="Compte" numFmtId="0">
      <sharedItems containsBlank="1" count="4">
        <s v="606300"/>
        <s v="606100"/>
        <m/>
        <s v=" " u="1"/>
      </sharedItems>
    </cacheField>
    <cacheField name="CGR A" numFmtId="0">
      <sharedItems containsBlank="1"/>
    </cacheField>
    <cacheField name="Poste" numFmtId="0">
      <sharedItems containsBlank="1"/>
    </cacheField>
    <cacheField name="Tiers" numFmtId="0">
      <sharedItems containsBlank="1"/>
    </cacheField>
    <cacheField name="Origine Auto ou Manuel" numFmtId="0">
      <sharedItems containsBlank="1"/>
    </cacheField>
    <cacheField name="Etat" numFmtId="0">
      <sharedItems containsBlank="1"/>
    </cacheField>
    <cacheField name="Type" numFmtId="0">
      <sharedItems containsNonDate="0" containsString="0" containsBlank="1"/>
    </cacheField>
    <cacheField name="Nature" numFmtId="0">
      <sharedItems containsNonDate="0" containsString="0" containsBlank="1"/>
    </cacheField>
    <cacheField name="Genre" numFmtId="0">
      <sharedItems containsNonDate="0" containsString="0" containsBlank="1"/>
    </cacheField>
    <cacheField name="Rôle" numFmtId="0">
      <sharedItems containsNonDate="0" containsString="0" containsBlank="1"/>
    </cacheField>
    <cacheField name="Informations complémentaires" numFmtId="0">
      <sharedItems containsNonDate="0" containsString="0" containsBlank="1"/>
    </cacheField>
    <cacheField name="Utilisateur de création" numFmtId="0">
      <sharedItems containsBlank="1"/>
    </cacheField>
    <cacheField name="Date de création" numFmtId="0">
      <sharedItems containsBlank="1"/>
    </cacheField>
    <cacheField name="Utilisateur de modification" numFmtId="0">
      <sharedItems containsNonDate="0" containsString="0" containsBlank="1"/>
    </cacheField>
    <cacheField name="Date de modification" numFmtId="0">
      <sharedItems containsNonDate="0" containsString="0" containsBlank="1"/>
    </cacheField>
    <cacheField name="Montant TTC Débit" numFmtId="0">
      <sharedItems containsString="0" containsBlank="1" containsNumber="1" minValue="100" maxValue="5040"/>
    </cacheField>
    <cacheField name="Montant TTC Crédit" numFmtId="0">
      <sharedItems containsString="0" containsBlank="1" containsNumber="1" containsInteger="1" minValue="0" maxValue="0"/>
    </cacheField>
    <cacheField name="Montant TTC" numFmtId="0">
      <sharedItems containsString="0" containsBlank="1" containsNumber="1" minValue="100" maxValue="5040"/>
    </cacheField>
    <cacheField name="Sens du montant TTC" numFmtId="0">
      <sharedItems containsBlank="1"/>
    </cacheField>
    <cacheField name="Solde TTC suivant &quot;Sens débit&quot; demandé" numFmtId="0">
      <sharedItems containsString="0" containsBlank="1" containsNumber="1" minValue="100" maxValue="5040"/>
    </cacheField>
    <cacheField name="Montant HT débit" numFmtId="0">
      <sharedItems containsString="0" containsBlank="1" containsNumber="1" minValue="100" maxValue="5040"/>
    </cacheField>
    <cacheField name="Montant HT crédit" numFmtId="0">
      <sharedItems containsString="0" containsBlank="1" containsNumber="1" containsInteger="1" minValue="0" maxValue="0"/>
    </cacheField>
    <cacheField name="Montant HT" numFmtId="0">
      <sharedItems containsString="0" containsBlank="1" containsNumber="1" minValue="100" maxValue="5040"/>
    </cacheField>
    <cacheField name="Sens du montant HT" numFmtId="0">
      <sharedItems containsBlank="1"/>
    </cacheField>
    <cacheField name="Solde HT suivant &quot;Sens débit&quot; demandé" numFmtId="0">
      <sharedItems containsString="0" containsBlank="1" containsNumber="1" minValue="100" maxValue="5040"/>
    </cacheField>
    <cacheField name="Type de pièce de l'écriture de Paiement" numFmtId="0">
      <sharedItems containsBlank="1"/>
    </cacheField>
    <cacheField name="Date comptable de l'écriture de Paiement" numFmtId="0">
      <sharedItems containsBlank="1"/>
    </cacheField>
    <cacheField name="Date de valeur de l'écriture de Paiement" numFmtId="0">
      <sharedItems containsNonDate="0" containsString="0" containsBlank="1"/>
    </cacheField>
    <cacheField name="Bordereau de l'écriture de Paiement" numFmtId="0">
      <sharedItems containsBlank="1"/>
    </cacheField>
    <cacheField name="N° de pièce de l'écriture de Paiement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1">
  <r>
    <s v="IND"/>
    <s v="Qualiac"/>
    <x v="0"/>
    <s v="512100"/>
    <s v="Banque BNP"/>
    <x v="0"/>
    <s v="FFI"/>
    <s v="TEST Frais financiers"/>
    <x v="0"/>
    <s v="606300"/>
    <s v="Ach n stock:Four ent"/>
    <x v="0"/>
    <m/>
    <m/>
    <x v="0"/>
    <s v="2768"/>
    <s v="IND"/>
    <x v="0"/>
    <x v="0"/>
    <x v="0"/>
    <s v="1"/>
    <s v="512100"/>
    <s v="10-01-2017"/>
    <x v="0"/>
    <x v="0"/>
    <s v="1"/>
    <s v="10"/>
    <x v="0"/>
    <x v="0"/>
    <s v="ACT1"/>
    <s v="606"/>
    <s v="DTA836"/>
    <s v="A"/>
    <s v="A"/>
    <m/>
    <m/>
    <m/>
    <m/>
    <m/>
    <s v="PR"/>
    <s v="11-05-2018"/>
    <m/>
    <m/>
    <n v="1100.0999999999999"/>
    <n v="0"/>
    <n v="1100.0999999999999"/>
    <s v="D"/>
    <n v="1100.0999999999999"/>
    <n v="1100.0999999999999"/>
    <n v="0"/>
    <n v="1100.0999999999999"/>
    <s v="D"/>
    <n v="1100.0999999999999"/>
    <s v="PF"/>
    <s v="10-01-2017"/>
    <m/>
    <s v="BNPVI0000000154"/>
    <s v="PFX0002079"/>
  </r>
  <r>
    <s v="IND"/>
    <s v="Qualiac"/>
    <x v="0"/>
    <s v="512100"/>
    <s v="Banque BNP"/>
    <x v="0"/>
    <s v="FFI"/>
    <s v="TEST Frais financiers"/>
    <x v="0"/>
    <s v="606300"/>
    <s v="Ach n stock:Four ent"/>
    <x v="0"/>
    <m/>
    <m/>
    <x v="0"/>
    <s v="2769"/>
    <s v="IND"/>
    <x v="0"/>
    <x v="1"/>
    <x v="1"/>
    <s v="1"/>
    <s v="512100"/>
    <s v="10-01-2017"/>
    <x v="0"/>
    <x v="0"/>
    <s v="2"/>
    <s v="10"/>
    <x v="0"/>
    <x v="0"/>
    <s v="ACT1"/>
    <s v="606"/>
    <s v="DTA836"/>
    <s v="A"/>
    <s v="A"/>
    <m/>
    <m/>
    <m/>
    <m/>
    <m/>
    <s v="PR"/>
    <s v="11-05-2018"/>
    <m/>
    <m/>
    <n v="1200.2"/>
    <n v="0"/>
    <n v="1200.2"/>
    <s v="D"/>
    <n v="1200.2"/>
    <n v="1200.2"/>
    <n v="0"/>
    <n v="1200.2"/>
    <s v="D"/>
    <n v="1200.2"/>
    <s v="PF"/>
    <s v="10-01-2017"/>
    <m/>
    <s v="BNPVI0000000154"/>
    <s v="PFX0002080"/>
  </r>
  <r>
    <s v="IND"/>
    <s v="Qualiac"/>
    <x v="0"/>
    <s v="512100"/>
    <s v="Banque BNP"/>
    <x v="0"/>
    <s v="FFI"/>
    <s v="TEST Frais financiers"/>
    <x v="0"/>
    <s v="606300"/>
    <s v="Ach n stock:Four ent"/>
    <x v="0"/>
    <m/>
    <m/>
    <x v="0"/>
    <s v="2770"/>
    <s v="IND"/>
    <x v="0"/>
    <x v="2"/>
    <x v="2"/>
    <s v="1"/>
    <s v="512100"/>
    <s v="10-01-2017"/>
    <x v="0"/>
    <x v="0"/>
    <s v="3"/>
    <s v="10"/>
    <x v="0"/>
    <x v="0"/>
    <s v="ACT1"/>
    <s v="606"/>
    <s v="DTA836"/>
    <s v="A"/>
    <s v="A"/>
    <m/>
    <m/>
    <m/>
    <m/>
    <m/>
    <s v="PR"/>
    <s v="11-05-2018"/>
    <m/>
    <m/>
    <n v="1300.3"/>
    <n v="0"/>
    <n v="1300.3"/>
    <s v="D"/>
    <n v="1300.3"/>
    <n v="1300.3"/>
    <n v="0"/>
    <n v="1300.3"/>
    <s v="D"/>
    <n v="1300.3"/>
    <s v="PF"/>
    <s v="10-01-2017"/>
    <m/>
    <s v="BNPVI0000000154"/>
    <s v="PFX0002081"/>
  </r>
  <r>
    <s v="IND"/>
    <s v="Qualiac"/>
    <x v="0"/>
    <s v="512100"/>
    <s v="Banque BNP"/>
    <x v="0"/>
    <s v="FFI"/>
    <s v="TEST Frais financiers"/>
    <x v="0"/>
    <s v="606300"/>
    <s v="Ach n stock:Four ent"/>
    <x v="0"/>
    <m/>
    <m/>
    <x v="0"/>
    <s v="2772"/>
    <s v="IND"/>
    <x v="1"/>
    <x v="3"/>
    <x v="3"/>
    <s v="1"/>
    <s v="512100"/>
    <s v="10-01-2017"/>
    <x v="1"/>
    <x v="1"/>
    <s v="1"/>
    <s v="50"/>
    <x v="0"/>
    <x v="0"/>
    <s v="ACT1"/>
    <s v="606"/>
    <s v="1501"/>
    <s v="A"/>
    <s v="A"/>
    <m/>
    <m/>
    <m/>
    <m/>
    <m/>
    <s v="PR"/>
    <s v="11-05-2018"/>
    <m/>
    <m/>
    <n v="2369.58"/>
    <n v="0"/>
    <n v="2369.58"/>
    <s v="D"/>
    <n v="2369.58"/>
    <n v="2369.58"/>
    <n v="0"/>
    <n v="2369.58"/>
    <s v="D"/>
    <n v="2369.58"/>
    <s v="PF"/>
    <s v="10-01-2017"/>
    <m/>
    <s v="000000000000011"/>
    <s v="PFX0002084"/>
  </r>
  <r>
    <s v="IND"/>
    <s v="Qualiac"/>
    <x v="0"/>
    <s v="512100"/>
    <s v="Banque BNP"/>
    <x v="0"/>
    <s v="FFI"/>
    <s v="TEST Frais financiers"/>
    <x v="0"/>
    <s v="606300"/>
    <s v="Ach n stock:Four ent"/>
    <x v="0"/>
    <m/>
    <m/>
    <x v="0"/>
    <s v="2774"/>
    <s v="IND"/>
    <x v="2"/>
    <x v="4"/>
    <x v="4"/>
    <s v="1"/>
    <s v="512100"/>
    <s v="10-01-2017"/>
    <x v="2"/>
    <x v="2"/>
    <s v="1"/>
    <s v="50"/>
    <x v="0"/>
    <x v="0"/>
    <s v="ACT1"/>
    <s v="606"/>
    <s v="1501"/>
    <s v="A"/>
    <s v="A"/>
    <m/>
    <m/>
    <m/>
    <m/>
    <m/>
    <s v="PR"/>
    <s v="11-05-2018"/>
    <m/>
    <m/>
    <n v="1001"/>
    <n v="0"/>
    <n v="1001"/>
    <s v="D"/>
    <n v="1001"/>
    <n v="1001"/>
    <n v="0"/>
    <n v="1001"/>
    <s v="D"/>
    <n v="1001"/>
    <s v="PF"/>
    <s v="10-01-2017"/>
    <m/>
    <s v="000000000000011"/>
    <s v="PFX0002086"/>
  </r>
  <r>
    <s v="IND"/>
    <s v="Qualiac"/>
    <x v="0"/>
    <s v="512100"/>
    <s v="Banque BNP"/>
    <x v="0"/>
    <s v="FFI"/>
    <s v="TEST Frais financiers"/>
    <x v="0"/>
    <s v="606300"/>
    <s v="Ach n stock:Four ent"/>
    <x v="0"/>
    <m/>
    <m/>
    <x v="0"/>
    <s v="2777"/>
    <s v="IND"/>
    <x v="3"/>
    <x v="5"/>
    <x v="5"/>
    <s v="1"/>
    <s v="512100"/>
    <s v="12-01-2017"/>
    <x v="3"/>
    <x v="3"/>
    <s v="1"/>
    <s v="10"/>
    <x v="0"/>
    <x v="0"/>
    <s v="ACT1"/>
    <s v="606"/>
    <s v="1501"/>
    <s v="A"/>
    <s v="A"/>
    <m/>
    <m/>
    <m/>
    <m/>
    <m/>
    <s v="PR"/>
    <s v="11-05-2018"/>
    <m/>
    <m/>
    <n v="619.19000000000005"/>
    <n v="0"/>
    <n v="619.19000000000005"/>
    <s v="D"/>
    <n v="619.19000000000005"/>
    <n v="619.19000000000005"/>
    <n v="0"/>
    <n v="619.19000000000005"/>
    <s v="D"/>
    <n v="619.19000000000005"/>
    <s v="PF"/>
    <s v="12-01-2017"/>
    <m/>
    <s v="000000000000013"/>
    <s v="PFX0002094"/>
  </r>
  <r>
    <s v="IND"/>
    <s v="Qualiac"/>
    <x v="0"/>
    <s v="512100"/>
    <s v="Banque BNP"/>
    <x v="0"/>
    <s v="FFI"/>
    <s v="TEST Frais financiers"/>
    <x v="0"/>
    <s v="606300"/>
    <s v="Ach n stock:Four ent"/>
    <x v="0"/>
    <m/>
    <m/>
    <x v="0"/>
    <s v="2782"/>
    <s v="IND"/>
    <x v="4"/>
    <x v="6"/>
    <x v="6"/>
    <s v="1"/>
    <s v="512100"/>
    <s v="19-05-2017"/>
    <x v="4"/>
    <x v="4"/>
    <s v="1"/>
    <s v="10"/>
    <x v="0"/>
    <x v="0"/>
    <s v="ACT1"/>
    <s v="606"/>
    <s v="1501"/>
    <s v="A"/>
    <s v="A"/>
    <m/>
    <m/>
    <m/>
    <m/>
    <m/>
    <s v="PR"/>
    <s v="11-05-2018"/>
    <m/>
    <m/>
    <n v="496.92"/>
    <n v="0"/>
    <n v="496.92"/>
    <s v="D"/>
    <n v="496.92"/>
    <n v="496.92"/>
    <n v="0"/>
    <n v="496.92"/>
    <s v="D"/>
    <n v="496.92"/>
    <s v="PF"/>
    <s v="19-05-2017"/>
    <m/>
    <s v="BNPVI0000000155"/>
    <s v="PFX0002134"/>
  </r>
  <r>
    <s v="IND"/>
    <s v="Qualiac"/>
    <x v="0"/>
    <s v="512100"/>
    <s v="Banque BNP"/>
    <x v="0"/>
    <s v="FFI"/>
    <s v="TEST Frais financiers"/>
    <x v="0"/>
    <s v="606300"/>
    <s v="Ach n stock:Four ent"/>
    <x v="0"/>
    <m/>
    <m/>
    <x v="0"/>
    <s v="2783"/>
    <s v="IND"/>
    <x v="4"/>
    <x v="7"/>
    <x v="7"/>
    <s v="1"/>
    <s v="512100"/>
    <s v="19-05-2017"/>
    <x v="5"/>
    <x v="5"/>
    <s v="1"/>
    <s v="10"/>
    <x v="0"/>
    <x v="0"/>
    <s v="ACT1"/>
    <s v="606"/>
    <s v="1501"/>
    <s v="A"/>
    <s v="A"/>
    <m/>
    <m/>
    <m/>
    <m/>
    <m/>
    <s v="PR"/>
    <s v="11-05-2018"/>
    <m/>
    <m/>
    <n v="2031.8"/>
    <n v="0"/>
    <n v="2031.8"/>
    <s v="D"/>
    <n v="2031.8"/>
    <n v="2031.8"/>
    <n v="0"/>
    <n v="2031.8"/>
    <s v="D"/>
    <n v="2031.8"/>
    <s v="PF"/>
    <s v="19-05-2017"/>
    <m/>
    <s v="BNPVI0000000155"/>
    <s v="PFX0002135"/>
  </r>
  <r>
    <s v="IND"/>
    <s v="Qualiac"/>
    <x v="0"/>
    <s v="512100"/>
    <s v="Banque BNP"/>
    <x v="0"/>
    <s v="FOUL"/>
    <s v="TEST Fournisseur groupe"/>
    <x v="1"/>
    <s v="606100"/>
    <s v="Ach fourn n stockabl"/>
    <x v="1"/>
    <m/>
    <m/>
    <x v="0"/>
    <s v="2793"/>
    <s v="IND"/>
    <x v="5"/>
    <x v="8"/>
    <x v="8"/>
    <s v="1"/>
    <s v="512100"/>
    <s v="25-07-2017"/>
    <x v="6"/>
    <x v="6"/>
    <s v="1"/>
    <s v="10"/>
    <x v="1"/>
    <x v="1"/>
    <m/>
    <m/>
    <s v="1501"/>
    <s v="A"/>
    <s v="A"/>
    <m/>
    <m/>
    <m/>
    <m/>
    <m/>
    <s v="PR"/>
    <s v="11-05-2018"/>
    <m/>
    <m/>
    <n v="100"/>
    <n v="0"/>
    <n v="100"/>
    <s v="D"/>
    <n v="100"/>
    <n v="100"/>
    <n v="0"/>
    <n v="100"/>
    <s v="D"/>
    <n v="100"/>
    <s v="PF"/>
    <s v="25-07-2017"/>
    <m/>
    <s v="BNPCH0000000104"/>
    <s v="BNP0004759"/>
  </r>
  <r>
    <s v="IND"/>
    <s v="Qualiac"/>
    <x v="0"/>
    <s v="512100"/>
    <s v="Banque BNP"/>
    <x v="0"/>
    <s v="FOUL"/>
    <s v="TEST Fournisseur groupe"/>
    <x v="1"/>
    <s v="606100"/>
    <s v="Ach fourn n stockabl"/>
    <x v="1"/>
    <m/>
    <m/>
    <x v="0"/>
    <s v="2794"/>
    <s v="IND"/>
    <x v="5"/>
    <x v="8"/>
    <x v="8"/>
    <s v="1"/>
    <s v="512100"/>
    <s v="25-07-2017"/>
    <x v="7"/>
    <x v="7"/>
    <s v="1"/>
    <s v="10"/>
    <x v="1"/>
    <x v="1"/>
    <m/>
    <m/>
    <s v="1501"/>
    <s v="A"/>
    <s v="A"/>
    <m/>
    <m/>
    <m/>
    <m/>
    <m/>
    <s v="PR"/>
    <s v="11-05-2018"/>
    <m/>
    <m/>
    <n v="100"/>
    <n v="0"/>
    <n v="100"/>
    <s v="D"/>
    <n v="100"/>
    <n v="100"/>
    <n v="0"/>
    <n v="100"/>
    <s v="D"/>
    <n v="100"/>
    <s v="PF"/>
    <s v="25-07-2017"/>
    <m/>
    <s v="BNPCH0000000104"/>
    <s v="BNP0004759"/>
  </r>
  <r>
    <s v="IND"/>
    <s v="Qualiac"/>
    <x v="0"/>
    <s v="512100"/>
    <s v="Banque BNP"/>
    <x v="0"/>
    <s v="FOUL"/>
    <s v="TEST Fournisseur groupe"/>
    <x v="1"/>
    <s v="606100"/>
    <s v="Ach fourn n stockabl"/>
    <x v="1"/>
    <m/>
    <m/>
    <x v="0"/>
    <s v="2795"/>
    <s v="IND"/>
    <x v="5"/>
    <x v="8"/>
    <x v="8"/>
    <s v="1"/>
    <s v="512100"/>
    <s v="25-07-2017"/>
    <x v="8"/>
    <x v="8"/>
    <s v="1"/>
    <s v="10"/>
    <x v="1"/>
    <x v="1"/>
    <m/>
    <m/>
    <s v="1501"/>
    <s v="A"/>
    <s v="A"/>
    <m/>
    <m/>
    <m/>
    <m/>
    <m/>
    <s v="PR"/>
    <s v="11-05-2018"/>
    <m/>
    <m/>
    <n v="100"/>
    <n v="0"/>
    <n v="100"/>
    <s v="D"/>
    <n v="100"/>
    <n v="100"/>
    <n v="0"/>
    <n v="100"/>
    <s v="D"/>
    <n v="100"/>
    <s v="PF"/>
    <s v="25-07-2017"/>
    <m/>
    <s v="BNPCH0000000104"/>
    <s v="BNP0004759"/>
  </r>
  <r>
    <s v="IND"/>
    <s v="Qualiac"/>
    <x v="0"/>
    <s v="512100"/>
    <s v="Banque BNP"/>
    <x v="0"/>
    <s v="FOUL"/>
    <s v="TEST Fournisseur groupe"/>
    <x v="1"/>
    <s v="606100"/>
    <s v="Ach fourn n stockabl"/>
    <x v="1"/>
    <m/>
    <m/>
    <x v="0"/>
    <s v="2796"/>
    <s v="IND"/>
    <x v="5"/>
    <x v="8"/>
    <x v="8"/>
    <s v="1"/>
    <s v="512100"/>
    <s v="25-07-2017"/>
    <x v="9"/>
    <x v="9"/>
    <s v="1"/>
    <s v="10"/>
    <x v="1"/>
    <x v="1"/>
    <m/>
    <m/>
    <s v="1501"/>
    <s v="A"/>
    <s v="A"/>
    <m/>
    <m/>
    <m/>
    <m/>
    <m/>
    <s v="PR"/>
    <s v="11-05-2018"/>
    <m/>
    <m/>
    <n v="100"/>
    <n v="0"/>
    <n v="100"/>
    <s v="D"/>
    <n v="100"/>
    <n v="100"/>
    <n v="0"/>
    <n v="100"/>
    <s v="D"/>
    <n v="100"/>
    <s v="PF"/>
    <s v="25-07-2017"/>
    <m/>
    <s v="BNPCH0000000104"/>
    <s v="BNP0004759"/>
  </r>
  <r>
    <s v="IND"/>
    <s v="Qualiac"/>
    <x v="0"/>
    <s v="512100"/>
    <s v="Banque BNP"/>
    <x v="0"/>
    <s v="FOUL"/>
    <s v="TEST Fournisseur groupe"/>
    <x v="1"/>
    <s v="606100"/>
    <s v="Ach fourn n stockabl"/>
    <x v="1"/>
    <m/>
    <m/>
    <x v="0"/>
    <s v="2797"/>
    <s v="IND"/>
    <x v="5"/>
    <x v="8"/>
    <x v="8"/>
    <s v="1"/>
    <s v="512100"/>
    <s v="25-07-2017"/>
    <x v="10"/>
    <x v="10"/>
    <s v="1"/>
    <s v="10"/>
    <x v="1"/>
    <x v="1"/>
    <m/>
    <m/>
    <s v="1501"/>
    <s v="A"/>
    <s v="A"/>
    <m/>
    <m/>
    <m/>
    <m/>
    <m/>
    <s v="PR"/>
    <s v="11-05-2018"/>
    <m/>
    <m/>
    <n v="100"/>
    <n v="0"/>
    <n v="100"/>
    <s v="D"/>
    <n v="100"/>
    <n v="100"/>
    <n v="0"/>
    <n v="100"/>
    <s v="D"/>
    <n v="100"/>
    <s v="PF"/>
    <s v="25-07-2017"/>
    <m/>
    <s v="BNPCH0000000104"/>
    <s v="BNP0004759"/>
  </r>
  <r>
    <s v="IND"/>
    <s v="Qualiac"/>
    <x v="0"/>
    <s v="512100"/>
    <s v="Banque BNP"/>
    <x v="0"/>
    <s v="FOUL"/>
    <s v="TEST Fournisseur groupe"/>
    <x v="1"/>
    <s v="606100"/>
    <s v="Ach fourn n stockabl"/>
    <x v="1"/>
    <m/>
    <m/>
    <x v="0"/>
    <s v="2798"/>
    <s v="IND"/>
    <x v="5"/>
    <x v="8"/>
    <x v="8"/>
    <s v="1"/>
    <s v="512100"/>
    <s v="25-07-2017"/>
    <x v="11"/>
    <x v="11"/>
    <s v="1"/>
    <s v="10"/>
    <x v="1"/>
    <x v="1"/>
    <m/>
    <m/>
    <s v="1501"/>
    <s v="A"/>
    <s v="A"/>
    <m/>
    <m/>
    <m/>
    <m/>
    <m/>
    <s v="PR"/>
    <s v="11-05-2018"/>
    <m/>
    <m/>
    <n v="100"/>
    <n v="0"/>
    <n v="100"/>
    <s v="D"/>
    <n v="100"/>
    <n v="100"/>
    <n v="0"/>
    <n v="100"/>
    <s v="D"/>
    <n v="100"/>
    <s v="PF"/>
    <s v="25-07-2017"/>
    <m/>
    <s v="BNPCH0000000104"/>
    <s v="BNP0004759"/>
  </r>
  <r>
    <s v="IND"/>
    <s v="Qualiac"/>
    <x v="0"/>
    <s v="512100"/>
    <s v="Banque BNP"/>
    <x v="0"/>
    <s v="FOUL"/>
    <s v="TEST Fournisseur groupe"/>
    <x v="1"/>
    <s v="606100"/>
    <s v="Ach fourn n stockabl"/>
    <x v="1"/>
    <m/>
    <m/>
    <x v="0"/>
    <s v="2799"/>
    <s v="IND"/>
    <x v="5"/>
    <x v="8"/>
    <x v="8"/>
    <s v="1"/>
    <s v="512100"/>
    <s v="25-07-2017"/>
    <x v="12"/>
    <x v="12"/>
    <s v="1"/>
    <s v="10"/>
    <x v="1"/>
    <x v="1"/>
    <m/>
    <m/>
    <s v="1501"/>
    <s v="A"/>
    <s v="A"/>
    <m/>
    <m/>
    <m/>
    <m/>
    <m/>
    <s v="PR"/>
    <s v="11-05-2018"/>
    <m/>
    <m/>
    <n v="100"/>
    <n v="0"/>
    <n v="100"/>
    <s v="D"/>
    <n v="100"/>
    <n v="100"/>
    <n v="0"/>
    <n v="100"/>
    <s v="D"/>
    <n v="100"/>
    <s v="PF"/>
    <s v="25-07-2017"/>
    <m/>
    <s v="BNPCH0000000104"/>
    <s v="BNP0004759"/>
  </r>
  <r>
    <s v="IND"/>
    <s v="Qualiac"/>
    <x v="0"/>
    <s v="512100"/>
    <s v="Banque BNP"/>
    <x v="0"/>
    <s v="FOUL"/>
    <s v="TEST Fournisseur groupe"/>
    <x v="1"/>
    <s v="606100"/>
    <s v="Ach fourn n stockabl"/>
    <x v="1"/>
    <m/>
    <m/>
    <x v="0"/>
    <s v="2800"/>
    <s v="IND"/>
    <x v="5"/>
    <x v="8"/>
    <x v="8"/>
    <s v="1"/>
    <s v="512100"/>
    <s v="25-07-2017"/>
    <x v="13"/>
    <x v="13"/>
    <s v="1"/>
    <s v="10"/>
    <x v="1"/>
    <x v="1"/>
    <m/>
    <m/>
    <s v="1501"/>
    <s v="A"/>
    <s v="A"/>
    <m/>
    <m/>
    <m/>
    <m/>
    <m/>
    <s v="PR"/>
    <s v="11-05-2018"/>
    <m/>
    <m/>
    <n v="100"/>
    <n v="0"/>
    <n v="100"/>
    <s v="D"/>
    <n v="100"/>
    <n v="100"/>
    <n v="0"/>
    <n v="100"/>
    <s v="D"/>
    <n v="100"/>
    <s v="PF"/>
    <s v="25-07-2017"/>
    <m/>
    <s v="BNPCH0000000104"/>
    <s v="BNP0004759"/>
  </r>
  <r>
    <s v="IND"/>
    <s v="Qualiac"/>
    <x v="0"/>
    <s v="512100"/>
    <s v="Banque BNP"/>
    <x v="0"/>
    <s v="FOUL"/>
    <s v="TEST Fournisseur groupe"/>
    <x v="1"/>
    <s v="606100"/>
    <s v="Ach fourn n stockabl"/>
    <x v="1"/>
    <m/>
    <m/>
    <x v="0"/>
    <s v="2801"/>
    <s v="IND"/>
    <x v="5"/>
    <x v="8"/>
    <x v="8"/>
    <s v="1"/>
    <s v="512100"/>
    <s v="25-07-2017"/>
    <x v="14"/>
    <x v="14"/>
    <s v="1"/>
    <s v="10"/>
    <x v="1"/>
    <x v="1"/>
    <m/>
    <m/>
    <s v="1501"/>
    <s v="A"/>
    <s v="A"/>
    <m/>
    <m/>
    <m/>
    <m/>
    <m/>
    <s v="PR"/>
    <s v="11-05-2018"/>
    <m/>
    <m/>
    <n v="100"/>
    <n v="0"/>
    <n v="100"/>
    <s v="D"/>
    <n v="100"/>
    <n v="100"/>
    <n v="0"/>
    <n v="100"/>
    <s v="D"/>
    <n v="100"/>
    <s v="PF"/>
    <s v="25-07-2017"/>
    <m/>
    <s v="BNPCH0000000104"/>
    <s v="BNP0004759"/>
  </r>
  <r>
    <s v="IND"/>
    <s v="Qualiac"/>
    <x v="0"/>
    <s v="512100"/>
    <s v="Banque BNP"/>
    <x v="0"/>
    <s v="FOUL"/>
    <s v="TEST Fournisseur groupe"/>
    <x v="1"/>
    <s v="606300"/>
    <s v="Ach n stock:Four ent"/>
    <x v="0"/>
    <m/>
    <m/>
    <x v="0"/>
    <s v="2788"/>
    <s v="IND"/>
    <x v="6"/>
    <x v="9"/>
    <x v="9"/>
    <s v="1"/>
    <s v="512100"/>
    <s v="19-05-2017"/>
    <x v="15"/>
    <x v="15"/>
    <s v="1"/>
    <s v="10"/>
    <x v="1"/>
    <x v="0"/>
    <s v="ACT1"/>
    <s v="606"/>
    <s v="1505"/>
    <s v="A"/>
    <s v="A"/>
    <m/>
    <m/>
    <m/>
    <m/>
    <m/>
    <s v="PR"/>
    <s v="11-05-2018"/>
    <m/>
    <m/>
    <n v="5040"/>
    <n v="0"/>
    <n v="5040"/>
    <s v="D"/>
    <n v="5040"/>
    <n v="5040"/>
    <n v="0"/>
    <n v="5040"/>
    <s v="D"/>
    <n v="5040"/>
    <s v="PF"/>
    <s v="19-05-2017"/>
    <m/>
    <s v="BNPVI0000000157"/>
    <s v="PFX0002140"/>
  </r>
  <r>
    <s v="IND"/>
    <s v="Qualiac"/>
    <x v="0"/>
    <s v="512100"/>
    <s v="Banque BNP"/>
    <x v="0"/>
    <s v="FOUL"/>
    <s v="TEST Fournisseur groupe"/>
    <x v="1"/>
    <s v="606300"/>
    <s v="Ach n stock:Four ent"/>
    <x v="0"/>
    <m/>
    <m/>
    <x v="0"/>
    <s v="2870"/>
    <s v="IND"/>
    <x v="7"/>
    <x v="10"/>
    <x v="10"/>
    <s v="1"/>
    <s v="512100"/>
    <s v="07-12-2017"/>
    <x v="16"/>
    <x v="16"/>
    <s v="1"/>
    <s v="10"/>
    <x v="1"/>
    <x v="0"/>
    <s v="ACT1"/>
    <s v="606"/>
    <s v="1505"/>
    <s v="A"/>
    <s v="A"/>
    <m/>
    <m/>
    <m/>
    <m/>
    <m/>
    <s v="PR"/>
    <s v="11-05-2018"/>
    <m/>
    <m/>
    <n v="400"/>
    <n v="0"/>
    <n v="400"/>
    <s v="D"/>
    <n v="400"/>
    <n v="400"/>
    <n v="0"/>
    <n v="400"/>
    <s v="D"/>
    <n v="400"/>
    <s v="PF"/>
    <s v="07-12-2017"/>
    <m/>
    <s v="BNPVI0000000168"/>
    <s v="PFX0002224"/>
  </r>
  <r>
    <s v="IND"/>
    <s v="Qualiac"/>
    <x v="0"/>
    <s v="512100"/>
    <s v="Banque BNP"/>
    <x v="0"/>
    <s v="FOUL"/>
    <s v="TEST Fournisseur groupe"/>
    <x v="1"/>
    <s v="606300"/>
    <s v="Ach n stock:Four ent"/>
    <x v="0"/>
    <m/>
    <m/>
    <x v="0"/>
    <s v="2871"/>
    <s v="IND"/>
    <x v="7"/>
    <x v="11"/>
    <x v="11"/>
    <s v="1"/>
    <s v="512100"/>
    <s v="07-12-2017"/>
    <x v="17"/>
    <x v="17"/>
    <s v="1"/>
    <s v="10"/>
    <x v="1"/>
    <x v="0"/>
    <s v="ACT1"/>
    <s v="606"/>
    <s v="1505"/>
    <s v="A"/>
    <s v="A"/>
    <m/>
    <m/>
    <m/>
    <m/>
    <m/>
    <s v="PR"/>
    <s v="11-05-2018"/>
    <m/>
    <m/>
    <n v="323"/>
    <n v="0"/>
    <n v="323"/>
    <s v="D"/>
    <n v="323"/>
    <n v="323"/>
    <n v="0"/>
    <n v="323"/>
    <s v="D"/>
    <n v="323"/>
    <s v="PF"/>
    <s v="07-12-2017"/>
    <m/>
    <s v="BNPVI0000000168"/>
    <s v="PFX0002225"/>
  </r>
  <r>
    <s v="IND"/>
    <s v="Qualiac"/>
    <x v="0"/>
    <s v="512100"/>
    <s v="Banque BNP"/>
    <x v="0"/>
    <s v="IMPO"/>
    <s v="TEST Impôt"/>
    <x v="2"/>
    <s v="606300"/>
    <s v="Ach n stock:Four ent"/>
    <x v="0"/>
    <m/>
    <m/>
    <x v="0"/>
    <s v="2775"/>
    <s v="IND"/>
    <x v="8"/>
    <x v="12"/>
    <x v="12"/>
    <s v="1"/>
    <s v="512100"/>
    <s v="10-01-2017"/>
    <x v="18"/>
    <x v="18"/>
    <s v="1"/>
    <s v="50"/>
    <x v="2"/>
    <x v="0"/>
    <s v="ACT1"/>
    <s v="606"/>
    <s v="1507"/>
    <s v="A"/>
    <s v="A"/>
    <m/>
    <m/>
    <m/>
    <m/>
    <m/>
    <s v="PR"/>
    <s v="11-05-2018"/>
    <m/>
    <m/>
    <n v="222.22"/>
    <n v="0"/>
    <n v="222.22"/>
    <s v="D"/>
    <n v="222.22"/>
    <n v="222.22"/>
    <n v="0"/>
    <n v="222.22"/>
    <s v="D"/>
    <n v="222.22"/>
    <s v="PF"/>
    <s v="10-01-2017"/>
    <m/>
    <s v="000000000000011"/>
    <s v="PFX0002087"/>
  </r>
  <r>
    <s v="IND"/>
    <s v="Qualiac"/>
    <x v="0"/>
    <s v="512100"/>
    <s v="Banque BNP"/>
    <x v="0"/>
    <s v="IMPO"/>
    <s v="TEST Impôt"/>
    <x v="2"/>
    <s v="606300"/>
    <s v="Ach n stock:Four ent"/>
    <x v="0"/>
    <m/>
    <m/>
    <x v="0"/>
    <s v="2785"/>
    <s v="IND"/>
    <x v="9"/>
    <x v="13"/>
    <x v="13"/>
    <s v="1"/>
    <s v="512100"/>
    <s v="19-05-2017"/>
    <x v="19"/>
    <x v="19"/>
    <s v="1"/>
    <s v="10"/>
    <x v="2"/>
    <x v="0"/>
    <s v="ACT1"/>
    <s v="606"/>
    <s v="1507"/>
    <s v="A"/>
    <s v="A"/>
    <m/>
    <m/>
    <m/>
    <m/>
    <m/>
    <s v="PR"/>
    <s v="11-05-2018"/>
    <m/>
    <m/>
    <n v="1773.59"/>
    <n v="0"/>
    <n v="1773.59"/>
    <s v="D"/>
    <n v="1773.59"/>
    <n v="1773.59"/>
    <n v="0"/>
    <n v="1773.59"/>
    <s v="D"/>
    <n v="1773.59"/>
    <s v="PF"/>
    <s v="19-05-2017"/>
    <m/>
    <s v="BNPVI0000000156"/>
    <s v="PFX0002137"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"/>
    <m/>
    <m/>
    <x v="3"/>
    <m/>
    <m/>
    <x v="2"/>
    <m/>
    <m/>
    <x v="1"/>
    <m/>
    <m/>
    <x v="10"/>
    <x v="14"/>
    <x v="14"/>
    <m/>
    <m/>
    <m/>
    <x v="20"/>
    <x v="20"/>
    <m/>
    <m/>
    <x v="3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56" applyNumberFormats="0" applyBorderFormats="0" applyFontFormats="0" applyPatternFormats="0" applyAlignmentFormats="0" applyWidthHeightFormats="1" dataCaption="Valeurs" missingCaption=" " updatedVersion="5" minRefreshableVersion="3" showDrill="0" useAutoFormatting="1" itemPrintTitles="1" createdVersion="5" indent="0" compact="0" compactData="0" gridDropZones="1" multipleFieldFilters="0">
  <location ref="B5:K42" firstHeaderRow="1" firstDataRow="2" firstDataCol="8"/>
  <pivotFields count="58">
    <pivotField compact="0" outline="0" showAll="0"/>
    <pivotField compact="0" outline="0" showAll="0"/>
    <pivotField axis="axisRow" showAll="0">
      <items count="4">
        <item m="1" x="2"/>
        <item x="1"/>
        <item x="0"/>
        <item t="default"/>
      </items>
    </pivotField>
    <pivotField compact="0" outline="0" showAll="0"/>
    <pivotField compact="0" outline="0" showAll="0"/>
    <pivotField axis="axisRow" showAll="0">
      <items count="4">
        <item m="1" x="2"/>
        <item x="1"/>
        <item x="0"/>
        <item t="default"/>
      </items>
    </pivotField>
    <pivotField compact="0" outline="0" showAll="0"/>
    <pivotField compact="0" outline="0" showAll="0"/>
    <pivotField axis="axisRow" showAll="0">
      <items count="7">
        <item m="1" x="4"/>
        <item x="3"/>
        <item x="0"/>
        <item x="1"/>
        <item m="1" x="5"/>
        <item x="2"/>
        <item t="default"/>
      </items>
    </pivotField>
    <pivotField compact="0" outline="0" showAll="0"/>
    <pivotField compact="0" outline="0" showAll="0"/>
    <pivotField axis="axisRow" showAll="0">
      <items count="5">
        <item m="1" x="3"/>
        <item x="2"/>
        <item x="0"/>
        <item x="1"/>
        <item t="default"/>
      </items>
    </pivotField>
    <pivotField compact="0" outline="0" showAll="0"/>
    <pivotField compact="0" outline="0" showAll="0"/>
    <pivotField axis="axisRow" compact="0" showAll="0">
      <items count="4">
        <item m="1" x="2"/>
        <item x="1"/>
        <item x="0"/>
        <item t="default"/>
      </items>
    </pivotField>
    <pivotField compact="0" outline="0" showAll="0"/>
    <pivotField compact="0" outline="0" showAll="0"/>
    <pivotField axis="axisRow" compact="0" outline="0" showAll="0" defaultSubtotal="0">
      <items count="50">
        <item m="1" x="31"/>
        <item x="10"/>
        <item x="0"/>
        <item x="1"/>
        <item x="2"/>
        <item x="3"/>
        <item x="4"/>
        <item x="9"/>
        <item x="6"/>
        <item m="1" x="29"/>
        <item m="1" x="20"/>
        <item m="1" x="22"/>
        <item m="1" x="15"/>
        <item m="1" x="46"/>
        <item x="5"/>
        <item m="1" x="45"/>
        <item m="1" x="37"/>
        <item m="1" x="21"/>
        <item m="1" x="25"/>
        <item m="1" x="11"/>
        <item m="1" x="26"/>
        <item m="1" x="12"/>
        <item m="1" x="44"/>
        <item m="1" x="36"/>
        <item x="7"/>
        <item m="1" x="47"/>
        <item m="1" x="39"/>
        <item m="1" x="32"/>
        <item m="1" x="23"/>
        <item m="1" x="16"/>
        <item m="1" x="48"/>
        <item m="1" x="40"/>
        <item m="1" x="33"/>
        <item m="1" x="24"/>
        <item m="1" x="17"/>
        <item m="1" x="49"/>
        <item m="1" x="41"/>
        <item m="1" x="34"/>
        <item m="1" x="27"/>
        <item m="1" x="18"/>
        <item m="1" x="13"/>
        <item m="1" x="42"/>
        <item m="1" x="35"/>
        <item m="1" x="28"/>
        <item m="1" x="19"/>
        <item m="1" x="14"/>
        <item m="1" x="43"/>
        <item m="1" x="38"/>
        <item m="1" x="30"/>
        <item x="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9">
        <item m="1" x="36"/>
        <item x="14"/>
        <item x="0"/>
        <item x="1"/>
        <item x="2"/>
        <item x="3"/>
        <item x="4"/>
        <item x="5"/>
        <item x="6"/>
        <item x="7"/>
        <item m="1" x="25"/>
        <item m="1" x="54"/>
        <item m="1" x="44"/>
        <item m="1" x="48"/>
        <item m="1" x="58"/>
        <item m="1" x="34"/>
        <item m="1" x="26"/>
        <item m="1" x="19"/>
        <item m="1" x="55"/>
        <item m="1" x="42"/>
        <item x="8"/>
        <item m="1" x="39"/>
        <item m="1" x="52"/>
        <item m="1" x="17"/>
        <item m="1" x="46"/>
        <item m="1" x="29"/>
        <item m="1" x="49"/>
        <item m="1" x="31"/>
        <item m="1" x="22"/>
        <item m="1" x="15"/>
        <item x="9"/>
        <item x="10"/>
        <item x="11"/>
        <item m="1" x="50"/>
        <item m="1" x="40"/>
        <item m="1" x="32"/>
        <item m="1" x="23"/>
        <item m="1" x="16"/>
        <item m="1" x="51"/>
        <item m="1" x="41"/>
        <item m="1" x="33"/>
        <item m="1" x="24"/>
        <item m="1" x="18"/>
        <item m="1" x="53"/>
        <item m="1" x="43"/>
        <item m="1" x="35"/>
        <item m="1" x="27"/>
        <item m="1" x="20"/>
        <item m="1" x="56"/>
        <item m="1" x="45"/>
        <item m="1" x="37"/>
        <item m="1" x="28"/>
        <item m="1" x="21"/>
        <item m="1" x="57"/>
        <item m="1" x="47"/>
        <item m="1" x="38"/>
        <item m="1" x="30"/>
        <item x="12"/>
        <item x="1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6">
        <item m="1" x="25"/>
        <item x="14"/>
        <item m="1" x="20"/>
        <item x="0"/>
        <item x="1"/>
        <item x="2"/>
        <item x="3"/>
        <item x="4"/>
        <item x="5"/>
        <item x="6"/>
        <item x="7"/>
        <item m="1" x="28"/>
        <item m="1" x="32"/>
        <item m="1" x="34"/>
        <item m="1" x="27"/>
        <item m="1" x="26"/>
        <item m="1" x="16"/>
        <item m="1" x="19"/>
        <item m="1" x="21"/>
        <item m="1" x="24"/>
        <item m="1" x="35"/>
        <item x="8"/>
        <item m="1" x="30"/>
        <item m="1" x="23"/>
        <item m="1" x="31"/>
        <item m="1" x="17"/>
        <item m="1" x="22"/>
        <item m="1" x="29"/>
        <item m="1" x="33"/>
        <item m="1" x="15"/>
        <item m="1" x="18"/>
        <item x="9"/>
        <item x="10"/>
        <item x="11"/>
        <item x="12"/>
        <item x="1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axis="axisRow" compact="0" outline="0" showAll="0" defaultSubtotal="0">
      <items count="90">
        <item m="1" x="58"/>
        <item x="20"/>
        <item x="0"/>
        <item x="1"/>
        <item x="2"/>
        <item x="3"/>
        <item x="4"/>
        <item x="5"/>
        <item m="1" x="42"/>
        <item m="1" x="80"/>
        <item m="1" x="23"/>
        <item m="1" x="34"/>
        <item m="1" x="49"/>
        <item m="1" x="67"/>
        <item m="1" x="55"/>
        <item m="1" x="43"/>
        <item m="1" x="82"/>
        <item m="1" x="27"/>
        <item x="6"/>
        <item x="7"/>
        <item x="8"/>
        <item x="9"/>
        <item x="10"/>
        <item x="11"/>
        <item x="12"/>
        <item x="13"/>
        <item x="14"/>
        <item m="1" x="29"/>
        <item m="1" x="84"/>
        <item m="1" x="71"/>
        <item m="1" x="59"/>
        <item m="1" x="44"/>
        <item m="1" x="30"/>
        <item m="1" x="85"/>
        <item m="1" x="72"/>
        <item m="1" x="60"/>
        <item m="1" x="46"/>
        <item m="1" x="32"/>
        <item m="1" x="87"/>
        <item m="1" x="74"/>
        <item m="1" x="63"/>
        <item m="1" x="50"/>
        <item m="1" x="35"/>
        <item m="1" x="89"/>
        <item m="1" x="76"/>
        <item m="1" x="36"/>
        <item m="1" x="21"/>
        <item m="1" x="77"/>
        <item m="1" x="26"/>
        <item m="1" x="81"/>
        <item m="1" x="69"/>
        <item m="1" x="56"/>
        <item m="1" x="41"/>
        <item m="1" x="25"/>
        <item m="1" x="38"/>
        <item m="1" x="68"/>
        <item m="1" x="48"/>
        <item m="1" x="22"/>
        <item m="1" x="62"/>
        <item m="1" x="52"/>
        <item m="1" x="37"/>
        <item x="15"/>
        <item x="16"/>
        <item x="17"/>
        <item m="1" x="78"/>
        <item m="1" x="65"/>
        <item m="1" x="53"/>
        <item m="1" x="39"/>
        <item m="1" x="24"/>
        <item m="1" x="79"/>
        <item m="1" x="66"/>
        <item m="1" x="54"/>
        <item m="1" x="40"/>
        <item m="1" x="28"/>
        <item m="1" x="83"/>
        <item m="1" x="70"/>
        <item m="1" x="57"/>
        <item m="1" x="45"/>
        <item m="1" x="31"/>
        <item m="1" x="86"/>
        <item m="1" x="73"/>
        <item m="1" x="61"/>
        <item m="1" x="47"/>
        <item m="1" x="33"/>
        <item m="1" x="88"/>
        <item m="1" x="75"/>
        <item m="1" x="64"/>
        <item m="1" x="51"/>
        <item x="18"/>
        <item x="1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6">
        <item m="1" x="47"/>
        <item x="20"/>
        <item x="0"/>
        <item x="1"/>
        <item x="2"/>
        <item x="3"/>
        <item x="4"/>
        <item x="5"/>
        <item m="1" x="35"/>
        <item m="1" x="41"/>
        <item m="1" x="61"/>
        <item m="1" x="50"/>
        <item m="1" x="45"/>
        <item m="1" x="59"/>
        <item m="1" x="63"/>
        <item m="1" x="22"/>
        <item m="1" x="23"/>
        <item m="1" x="26"/>
        <item x="6"/>
        <item x="7"/>
        <item x="8"/>
        <item x="9"/>
        <item x="10"/>
        <item x="11"/>
        <item x="12"/>
        <item x="13"/>
        <item x="14"/>
        <item m="1" x="28"/>
        <item m="1" x="32"/>
        <item m="1" x="30"/>
        <item m="1" x="34"/>
        <item m="1" x="54"/>
        <item m="1" x="56"/>
        <item m="1" x="60"/>
        <item m="1" x="64"/>
        <item m="1" x="24"/>
        <item m="1" x="27"/>
        <item m="1" x="31"/>
        <item m="1" x="29"/>
        <item m="1" x="33"/>
        <item m="1" x="36"/>
        <item m="1" x="39"/>
        <item m="1" x="43"/>
        <item m="1" x="48"/>
        <item m="1" x="52"/>
        <item m="1" x="37"/>
        <item m="1" x="40"/>
        <item m="1" x="44"/>
        <item m="1" x="49"/>
        <item m="1" x="53"/>
        <item m="1" x="55"/>
        <item m="1" x="57"/>
        <item m="1" x="62"/>
        <item m="1" x="65"/>
        <item m="1" x="25"/>
        <item m="1" x="58"/>
        <item m="1" x="21"/>
        <item m="1" x="51"/>
        <item m="1" x="38"/>
        <item m="1" x="42"/>
        <item m="1" x="46"/>
        <item x="15"/>
        <item x="16"/>
        <item x="17"/>
        <item x="18"/>
        <item x="1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axis="axisRow" compact="0" outline="0" showAll="0" defaultSubtotal="0">
      <items count="6">
        <item m="1" x="5"/>
        <item x="3"/>
        <item x="0"/>
        <item x="1"/>
        <item m="1" x="4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showAll="0" defaultSubtotal="0">
      <items count="4">
        <item m="1" x="3"/>
        <item x="2"/>
        <item x="0"/>
        <item x="1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2">
    <field x="2"/>
    <field x="5"/>
    <field x="8"/>
    <field x="11"/>
    <field x="14"/>
    <field x="17"/>
    <field x="18"/>
    <field x="19"/>
    <field x="27"/>
    <field x="23"/>
    <field x="24"/>
    <field x="28"/>
  </rowFields>
  <rowItems count="36">
    <i>
      <x v="2"/>
    </i>
    <i r="1">
      <x v="2"/>
    </i>
    <i r="2">
      <x v="2"/>
    </i>
    <i r="3">
      <x v="2"/>
    </i>
    <i r="4">
      <x v="2"/>
    </i>
    <i r="5">
      <x v="2"/>
      <x v="2"/>
      <x v="3"/>
      <x v="2"/>
      <x v="2"/>
      <x v="2"/>
      <x v="2"/>
    </i>
    <i r="6">
      <x v="3"/>
      <x v="4"/>
      <x v="2"/>
      <x v="2"/>
      <x v="2"/>
      <x v="2"/>
    </i>
    <i r="6">
      <x v="4"/>
      <x v="5"/>
      <x v="2"/>
      <x v="2"/>
      <x v="2"/>
      <x v="2"/>
    </i>
    <i r="5">
      <x v="3"/>
      <x v="5"/>
      <x v="6"/>
      <x v="2"/>
      <x v="3"/>
      <x v="3"/>
      <x v="2"/>
    </i>
    <i r="5">
      <x v="4"/>
      <x v="6"/>
      <x v="7"/>
      <x v="2"/>
      <x v="4"/>
      <x v="4"/>
      <x v="2"/>
    </i>
    <i r="5">
      <x v="5"/>
      <x v="7"/>
      <x v="8"/>
      <x v="2"/>
      <x v="5"/>
      <x v="5"/>
      <x v="2"/>
    </i>
    <i r="5">
      <x v="6"/>
      <x v="8"/>
      <x v="9"/>
      <x v="2"/>
      <x v="6"/>
      <x v="6"/>
      <x v="2"/>
    </i>
    <i r="6">
      <x v="9"/>
      <x v="10"/>
      <x v="2"/>
      <x v="7"/>
      <x v="7"/>
      <x v="2"/>
    </i>
    <i r="2">
      <x v="3"/>
    </i>
    <i r="3">
      <x v="2"/>
    </i>
    <i r="4">
      <x v="2"/>
    </i>
    <i r="5">
      <x v="8"/>
      <x v="30"/>
      <x v="31"/>
      <x v="3"/>
      <x v="61"/>
      <x v="61"/>
      <x v="2"/>
    </i>
    <i r="5">
      <x v="24"/>
      <x v="31"/>
      <x v="32"/>
      <x v="3"/>
      <x v="62"/>
      <x v="62"/>
      <x v="2"/>
    </i>
    <i r="6">
      <x v="32"/>
      <x v="33"/>
      <x v="3"/>
      <x v="63"/>
      <x v="63"/>
      <x v="2"/>
    </i>
    <i r="3">
      <x v="3"/>
    </i>
    <i r="4">
      <x v="2"/>
    </i>
    <i r="5">
      <x v="14"/>
      <x v="20"/>
      <x v="21"/>
      <x v="3"/>
      <x v="18"/>
      <x v="18"/>
      <x v="3"/>
    </i>
    <i r="9">
      <x v="19"/>
      <x v="19"/>
      <x v="3"/>
    </i>
    <i r="9">
      <x v="20"/>
      <x v="20"/>
      <x v="3"/>
    </i>
    <i r="9">
      <x v="21"/>
      <x v="21"/>
      <x v="3"/>
    </i>
    <i r="9">
      <x v="22"/>
      <x v="22"/>
      <x v="3"/>
    </i>
    <i r="9">
      <x v="23"/>
      <x v="23"/>
      <x v="3"/>
    </i>
    <i r="9">
      <x v="24"/>
      <x v="24"/>
      <x v="3"/>
    </i>
    <i r="9">
      <x v="25"/>
      <x v="25"/>
      <x v="3"/>
    </i>
    <i r="9">
      <x v="26"/>
      <x v="26"/>
      <x v="3"/>
    </i>
    <i r="2">
      <x v="5"/>
    </i>
    <i r="3">
      <x v="2"/>
    </i>
    <i r="4">
      <x v="2"/>
    </i>
    <i r="5">
      <x v="7"/>
      <x v="58"/>
      <x v="35"/>
      <x v="5"/>
      <x v="89"/>
      <x v="65"/>
      <x v="2"/>
    </i>
    <i r="5">
      <x v="49"/>
      <x v="57"/>
      <x v="34"/>
      <x v="5"/>
      <x v="88"/>
      <x v="64"/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Montant TTC" fld="45" baseField="2" baseItem="0" numFmtId="4"/>
    <dataField name="Somme de Montant HT" fld="50" baseField="2" baseItem="0" numFmtId="4"/>
  </dataFields>
  <formats count="7">
    <format dxfId="49">
      <pivotArea dataOnly="0" labelOnly="1" fieldPosition="0">
        <references count="1">
          <reference field="24" count="0"/>
        </references>
      </pivotArea>
    </format>
    <format dxfId="48">
      <pivotArea dataOnly="0" labelOnly="1" fieldPosition="0">
        <references count="1">
          <reference field="23" count="0"/>
        </references>
      </pivotArea>
    </format>
    <format dxfId="47">
      <pivotArea dataOnly="0" labelOnly="1" fieldPosition="0">
        <references count="1">
          <reference field="19" count="0"/>
        </references>
      </pivotArea>
    </format>
    <format dxfId="46">
      <pivotArea dataOnly="0" labelOnly="1" fieldPosition="0">
        <references count="1">
          <reference field="18" count="0"/>
        </references>
      </pivotArea>
    </format>
    <format dxfId="45">
      <pivotArea dataOnly="0" labelOnly="1" fieldPosition="0">
        <references count="1">
          <reference field="17" count="0"/>
        </references>
      </pivotArea>
    </format>
    <format dxfId="44">
      <pivotArea outline="0" fieldPosition="0">
        <references count="1">
          <reference field="4294967294" count="1" selected="0">
            <x v="0"/>
          </reference>
        </references>
      </pivotArea>
    </format>
    <format dxfId="43">
      <pivotArea outline="0" fieldPosition="0">
        <references count="1">
          <reference field="4294967294" count="1" selected="0">
            <x v="1"/>
          </reference>
        </references>
      </pivotArea>
    </format>
  </formats>
  <pivotTableStyleInfo name="ERTR" showRowHeaders="1" showColHeaders="0" showRowStripes="0" showColStripes="0" showLastColumn="1"/>
  <filters count="1">
    <filter fld="2" type="captionNotEqual" evalOrder="-1" id="1" stringValue1="">
      <autoFilter ref="A1">
        <filterColumn colId="0">
          <customFilters>
            <customFilter operator="notEqual" val=" 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showGridLines="0" tabSelected="1" zoomScaleNormal="100" workbookViewId="0"/>
  </sheetViews>
  <sheetFormatPr baseColWidth="10" defaultRowHeight="15" x14ac:dyDescent="0.25"/>
  <cols>
    <col min="1" max="1" width="4" customWidth="1" collapsed="1"/>
    <col min="2" max="2" width="31.85546875" customWidth="1" collapsed="1"/>
    <col min="3" max="3" width="20.140625" customWidth="1" collapsed="1"/>
    <col min="4" max="4" width="22" customWidth="1" collapsed="1"/>
    <col min="5" max="5" width="20" customWidth="1" collapsed="1"/>
    <col min="6" max="6" width="21.5703125" customWidth="1" collapsed="1"/>
    <col min="7" max="7" width="16.85546875" customWidth="1" collapsed="1"/>
    <col min="8" max="8" width="14.85546875" customWidth="1" collapsed="1"/>
    <col min="9" max="9" width="10.28515625" customWidth="1" collapsed="1"/>
    <col min="10" max="10" width="22.28515625" customWidth="1" collapsed="1"/>
    <col min="11" max="11" width="21.42578125" customWidth="1" collapsed="1"/>
    <col min="12" max="12" width="21.42578125" bestFit="1" customWidth="1" collapsed="1"/>
  </cols>
  <sheetData>
    <row r="1" spans="2:11" x14ac:dyDescent="0.25">
      <c r="K1" s="14" t="str">
        <f>CONCATENATE("Edité au : ", Donnees!F1)</f>
        <v>Edité au : 14-05-2018</v>
      </c>
    </row>
    <row r="2" spans="2:11" x14ac:dyDescent="0.25">
      <c r="B2" s="16" t="str">
        <f>CONCATENATE("Edition des réalisations de trésorerie du ",Donnees!B2," au ",Donnees!D2)</f>
        <v>Edition des réalisations de trésorerie du 01-01-2017 au 31-12-2017</v>
      </c>
      <c r="C2" s="16"/>
      <c r="D2" s="16"/>
      <c r="E2" s="16"/>
      <c r="F2" s="16"/>
      <c r="G2" s="16"/>
      <c r="H2" s="16"/>
      <c r="I2" s="16"/>
      <c r="J2" s="16"/>
      <c r="K2" s="16"/>
    </row>
    <row r="3" spans="2:11" ht="15.75" thickBot="1" x14ac:dyDescent="0.3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ht="33.75" customHeight="1" thickBot="1" x14ac:dyDescent="0.3">
      <c r="B4" s="3"/>
      <c r="C4" s="4" t="s">
        <v>11</v>
      </c>
      <c r="D4" s="3" t="s">
        <v>55</v>
      </c>
      <c r="E4" s="4" t="s">
        <v>13</v>
      </c>
      <c r="F4" s="3" t="s">
        <v>29</v>
      </c>
      <c r="G4" s="4" t="s">
        <v>56</v>
      </c>
      <c r="H4" s="3" t="s">
        <v>57</v>
      </c>
      <c r="I4" s="4" t="s">
        <v>22</v>
      </c>
      <c r="J4" s="3" t="s">
        <v>37</v>
      </c>
      <c r="K4" s="5" t="s">
        <v>42</v>
      </c>
    </row>
    <row r="5" spans="2:11" hidden="1" x14ac:dyDescent="0.25">
      <c r="J5" s="6" t="s">
        <v>62</v>
      </c>
    </row>
    <row r="6" spans="2:11" hidden="1" x14ac:dyDescent="0.25">
      <c r="B6" s="6" t="s">
        <v>60</v>
      </c>
      <c r="C6" s="6" t="s">
        <v>11</v>
      </c>
      <c r="D6" s="6" t="s">
        <v>12</v>
      </c>
      <c r="E6" s="6" t="s">
        <v>13</v>
      </c>
      <c r="F6" s="6" t="s">
        <v>21</v>
      </c>
      <c r="G6" s="6" t="s">
        <v>17</v>
      </c>
      <c r="H6" s="6" t="s">
        <v>18</v>
      </c>
      <c r="I6" s="6" t="s">
        <v>22</v>
      </c>
      <c r="J6" t="s">
        <v>63</v>
      </c>
      <c r="K6" t="s">
        <v>64</v>
      </c>
    </row>
    <row r="7" spans="2:11" x14ac:dyDescent="0.25">
      <c r="B7" s="7" t="s">
        <v>222</v>
      </c>
      <c r="J7" s="13">
        <v>18777.900000000001</v>
      </c>
      <c r="K7" s="13">
        <v>18777.900000000001</v>
      </c>
    </row>
    <row r="8" spans="2:11" x14ac:dyDescent="0.25">
      <c r="B8" s="8" t="s">
        <v>223</v>
      </c>
      <c r="J8" s="13">
        <v>18777.900000000001</v>
      </c>
      <c r="K8" s="13">
        <v>18777.900000000001</v>
      </c>
    </row>
    <row r="9" spans="2:11" x14ac:dyDescent="0.25">
      <c r="B9" s="9" t="s">
        <v>224</v>
      </c>
      <c r="J9" s="13">
        <v>10119.09</v>
      </c>
      <c r="K9" s="13">
        <v>10119.09</v>
      </c>
    </row>
    <row r="10" spans="2:11" x14ac:dyDescent="0.25">
      <c r="B10" s="10" t="s">
        <v>225</v>
      </c>
      <c r="J10" s="13">
        <v>10119.09</v>
      </c>
      <c r="K10" s="13">
        <v>10119.09</v>
      </c>
    </row>
    <row r="11" spans="2:11" x14ac:dyDescent="0.25">
      <c r="B11" s="11" t="s">
        <v>226</v>
      </c>
      <c r="J11" s="13">
        <v>10119.09</v>
      </c>
      <c r="K11" s="13">
        <v>10119.09</v>
      </c>
    </row>
    <row r="12" spans="2:11" x14ac:dyDescent="0.25">
      <c r="C12" s="12" t="s">
        <v>84</v>
      </c>
      <c r="D12" s="12" t="s">
        <v>85</v>
      </c>
      <c r="E12" s="12" t="s">
        <v>86</v>
      </c>
      <c r="F12" s="7" t="s">
        <v>79</v>
      </c>
      <c r="G12" s="12" t="s">
        <v>89</v>
      </c>
      <c r="H12" s="12" t="s">
        <v>90</v>
      </c>
      <c r="I12" s="7" t="s">
        <v>81</v>
      </c>
      <c r="J12" s="13">
        <v>1100.0999999999999</v>
      </c>
      <c r="K12" s="13">
        <v>1100.0999999999999</v>
      </c>
    </row>
    <row r="13" spans="2:11" x14ac:dyDescent="0.25">
      <c r="C13" s="12" t="s">
        <v>84</v>
      </c>
      <c r="D13" s="12" t="s">
        <v>106</v>
      </c>
      <c r="E13" s="12" t="s">
        <v>107</v>
      </c>
      <c r="F13" s="7" t="s">
        <v>79</v>
      </c>
      <c r="G13" s="12" t="s">
        <v>89</v>
      </c>
      <c r="H13" s="12" t="s">
        <v>90</v>
      </c>
      <c r="I13" s="7" t="s">
        <v>81</v>
      </c>
      <c r="J13" s="13">
        <v>1200.2</v>
      </c>
      <c r="K13" s="13">
        <v>1200.2</v>
      </c>
    </row>
    <row r="14" spans="2:11" x14ac:dyDescent="0.25">
      <c r="C14" s="12" t="s">
        <v>84</v>
      </c>
      <c r="D14" s="12" t="s">
        <v>110</v>
      </c>
      <c r="E14" s="12" t="s">
        <v>111</v>
      </c>
      <c r="F14" s="7" t="s">
        <v>79</v>
      </c>
      <c r="G14" s="12" t="s">
        <v>89</v>
      </c>
      <c r="H14" s="12" t="s">
        <v>90</v>
      </c>
      <c r="I14" s="7" t="s">
        <v>81</v>
      </c>
      <c r="J14" s="13">
        <v>1300.3</v>
      </c>
      <c r="K14" s="13">
        <v>1300.3</v>
      </c>
    </row>
    <row r="15" spans="2:11" x14ac:dyDescent="0.25">
      <c r="C15" s="12" t="s">
        <v>114</v>
      </c>
      <c r="D15" s="12" t="s">
        <v>115</v>
      </c>
      <c r="E15" s="12" t="s">
        <v>116</v>
      </c>
      <c r="F15" s="7" t="s">
        <v>79</v>
      </c>
      <c r="G15" s="12" t="s">
        <v>117</v>
      </c>
      <c r="H15" s="12" t="s">
        <v>118</v>
      </c>
      <c r="I15" s="7" t="s">
        <v>81</v>
      </c>
      <c r="J15" s="13">
        <v>2369.58</v>
      </c>
      <c r="K15" s="13">
        <v>2369.58</v>
      </c>
    </row>
    <row r="16" spans="2:11" x14ac:dyDescent="0.25">
      <c r="C16" s="12" t="s">
        <v>123</v>
      </c>
      <c r="D16" s="12" t="s">
        <v>124</v>
      </c>
      <c r="E16" s="12" t="s">
        <v>125</v>
      </c>
      <c r="F16" s="7" t="s">
        <v>79</v>
      </c>
      <c r="G16" s="12" t="s">
        <v>126</v>
      </c>
      <c r="H16" s="12" t="s">
        <v>127</v>
      </c>
      <c r="I16" s="7" t="s">
        <v>81</v>
      </c>
      <c r="J16" s="13">
        <v>1001</v>
      </c>
      <c r="K16" s="13">
        <v>1001</v>
      </c>
    </row>
    <row r="17" spans="2:11" x14ac:dyDescent="0.25">
      <c r="C17" s="12" t="s">
        <v>129</v>
      </c>
      <c r="D17" s="12" t="s">
        <v>130</v>
      </c>
      <c r="E17" s="12" t="s">
        <v>131</v>
      </c>
      <c r="F17" s="7" t="s">
        <v>79</v>
      </c>
      <c r="G17" s="12" t="s">
        <v>133</v>
      </c>
      <c r="H17" s="12" t="s">
        <v>134</v>
      </c>
      <c r="I17" s="7" t="s">
        <v>81</v>
      </c>
      <c r="J17" s="13">
        <v>619.19000000000005</v>
      </c>
      <c r="K17" s="13">
        <v>619.19000000000005</v>
      </c>
    </row>
    <row r="18" spans="2:11" x14ac:dyDescent="0.25">
      <c r="C18" s="12" t="s">
        <v>137</v>
      </c>
      <c r="D18" s="12" t="s">
        <v>138</v>
      </c>
      <c r="E18" s="12" t="s">
        <v>139</v>
      </c>
      <c r="F18" s="7" t="s">
        <v>79</v>
      </c>
      <c r="G18" s="12" t="s">
        <v>141</v>
      </c>
      <c r="H18" s="12" t="s">
        <v>142</v>
      </c>
      <c r="I18" s="7" t="s">
        <v>81</v>
      </c>
      <c r="J18" s="13">
        <v>496.92</v>
      </c>
      <c r="K18" s="13">
        <v>496.92</v>
      </c>
    </row>
    <row r="19" spans="2:11" x14ac:dyDescent="0.25">
      <c r="C19" s="12" t="s">
        <v>137</v>
      </c>
      <c r="D19" s="12" t="s">
        <v>145</v>
      </c>
      <c r="E19" s="12" t="s">
        <v>146</v>
      </c>
      <c r="F19" s="7" t="s">
        <v>79</v>
      </c>
      <c r="G19" s="12" t="s">
        <v>147</v>
      </c>
      <c r="H19" s="12" t="s">
        <v>148</v>
      </c>
      <c r="I19" s="7" t="s">
        <v>81</v>
      </c>
      <c r="J19" s="13">
        <v>2031.8</v>
      </c>
      <c r="K19" s="13">
        <v>2031.8</v>
      </c>
    </row>
    <row r="20" spans="2:11" x14ac:dyDescent="0.25">
      <c r="B20" s="9" t="s">
        <v>227</v>
      </c>
      <c r="J20" s="13">
        <v>6663</v>
      </c>
      <c r="K20" s="13">
        <v>6663</v>
      </c>
    </row>
    <row r="21" spans="2:11" x14ac:dyDescent="0.25">
      <c r="B21" s="10" t="s">
        <v>225</v>
      </c>
      <c r="J21" s="13">
        <v>5763</v>
      </c>
      <c r="K21" s="13">
        <v>5763</v>
      </c>
    </row>
    <row r="22" spans="2:11" x14ac:dyDescent="0.25">
      <c r="B22" s="11" t="s">
        <v>226</v>
      </c>
      <c r="J22" s="13">
        <v>5763</v>
      </c>
      <c r="K22" s="13">
        <v>5763</v>
      </c>
    </row>
    <row r="23" spans="2:11" x14ac:dyDescent="0.25">
      <c r="C23" s="12" t="s">
        <v>151</v>
      </c>
      <c r="D23" s="12" t="s">
        <v>192</v>
      </c>
      <c r="E23" s="12" t="s">
        <v>193</v>
      </c>
      <c r="F23" s="7" t="s">
        <v>153</v>
      </c>
      <c r="G23" s="12" t="s">
        <v>194</v>
      </c>
      <c r="H23" s="12" t="s">
        <v>195</v>
      </c>
      <c r="I23" s="7" t="s">
        <v>81</v>
      </c>
      <c r="J23" s="13">
        <v>5040</v>
      </c>
      <c r="K23" s="13">
        <v>5040</v>
      </c>
    </row>
    <row r="24" spans="2:11" x14ac:dyDescent="0.25">
      <c r="C24" s="12" t="s">
        <v>197</v>
      </c>
      <c r="D24" s="12" t="s">
        <v>198</v>
      </c>
      <c r="E24" s="12" t="s">
        <v>199</v>
      </c>
      <c r="F24" s="7" t="s">
        <v>153</v>
      </c>
      <c r="G24" s="12" t="s">
        <v>200</v>
      </c>
      <c r="H24" s="12" t="s">
        <v>201</v>
      </c>
      <c r="I24" s="7" t="s">
        <v>81</v>
      </c>
      <c r="J24" s="13">
        <v>400</v>
      </c>
      <c r="K24" s="13">
        <v>400</v>
      </c>
    </row>
    <row r="25" spans="2:11" x14ac:dyDescent="0.25">
      <c r="C25" s="12" t="s">
        <v>197</v>
      </c>
      <c r="D25" s="12" t="s">
        <v>204</v>
      </c>
      <c r="E25" s="12" t="s">
        <v>205</v>
      </c>
      <c r="F25" s="7" t="s">
        <v>153</v>
      </c>
      <c r="G25" s="12" t="s">
        <v>206</v>
      </c>
      <c r="H25" s="12" t="s">
        <v>207</v>
      </c>
      <c r="I25" s="7" t="s">
        <v>81</v>
      </c>
      <c r="J25" s="13">
        <v>323</v>
      </c>
      <c r="K25" s="13">
        <v>323</v>
      </c>
    </row>
    <row r="26" spans="2:11" x14ac:dyDescent="0.25">
      <c r="B26" s="10" t="s">
        <v>228</v>
      </c>
      <c r="J26" s="13">
        <v>900</v>
      </c>
      <c r="K26" s="13">
        <v>900</v>
      </c>
    </row>
    <row r="27" spans="2:11" x14ac:dyDescent="0.25">
      <c r="B27" s="11" t="s">
        <v>226</v>
      </c>
      <c r="J27" s="13">
        <v>900</v>
      </c>
      <c r="K27" s="13">
        <v>900</v>
      </c>
    </row>
    <row r="28" spans="2:11" x14ac:dyDescent="0.25">
      <c r="C28" s="12" t="s">
        <v>158</v>
      </c>
      <c r="D28" s="12" t="s">
        <v>159</v>
      </c>
      <c r="E28" s="12" t="s">
        <v>160</v>
      </c>
      <c r="F28" s="7" t="s">
        <v>153</v>
      </c>
      <c r="G28" s="12" t="s">
        <v>162</v>
      </c>
      <c r="H28" s="12" t="s">
        <v>163</v>
      </c>
      <c r="I28" s="7" t="s">
        <v>155</v>
      </c>
      <c r="J28" s="13">
        <v>100</v>
      </c>
      <c r="K28" s="13">
        <v>100</v>
      </c>
    </row>
    <row r="29" spans="2:11" x14ac:dyDescent="0.25">
      <c r="C29" s="12" t="s">
        <v>158</v>
      </c>
      <c r="D29" s="12" t="s">
        <v>159</v>
      </c>
      <c r="E29" s="12" t="s">
        <v>160</v>
      </c>
      <c r="F29" s="7" t="s">
        <v>153</v>
      </c>
      <c r="G29" s="12" t="s">
        <v>166</v>
      </c>
      <c r="H29" s="12" t="s">
        <v>167</v>
      </c>
      <c r="I29" s="7" t="s">
        <v>155</v>
      </c>
      <c r="J29" s="13">
        <v>100</v>
      </c>
      <c r="K29" s="13">
        <v>100</v>
      </c>
    </row>
    <row r="30" spans="2:11" x14ac:dyDescent="0.25">
      <c r="C30" s="12" t="s">
        <v>158</v>
      </c>
      <c r="D30" s="12" t="s">
        <v>159</v>
      </c>
      <c r="E30" s="12" t="s">
        <v>160</v>
      </c>
      <c r="F30" s="7" t="s">
        <v>153</v>
      </c>
      <c r="G30" s="12" t="s">
        <v>169</v>
      </c>
      <c r="H30" s="12" t="s">
        <v>170</v>
      </c>
      <c r="I30" s="7" t="s">
        <v>155</v>
      </c>
      <c r="J30" s="13">
        <v>100</v>
      </c>
      <c r="K30" s="13">
        <v>100</v>
      </c>
    </row>
    <row r="31" spans="2:11" x14ac:dyDescent="0.25">
      <c r="C31" s="12" t="s">
        <v>158</v>
      </c>
      <c r="D31" s="12" t="s">
        <v>159</v>
      </c>
      <c r="E31" s="12" t="s">
        <v>160</v>
      </c>
      <c r="F31" s="7" t="s">
        <v>153</v>
      </c>
      <c r="G31" s="12" t="s">
        <v>172</v>
      </c>
      <c r="H31" s="12" t="s">
        <v>173</v>
      </c>
      <c r="I31" s="7" t="s">
        <v>155</v>
      </c>
      <c r="J31" s="13">
        <v>100</v>
      </c>
      <c r="K31" s="13">
        <v>100</v>
      </c>
    </row>
    <row r="32" spans="2:11" x14ac:dyDescent="0.25">
      <c r="C32" s="12" t="s">
        <v>158</v>
      </c>
      <c r="D32" s="12" t="s">
        <v>159</v>
      </c>
      <c r="E32" s="12" t="s">
        <v>160</v>
      </c>
      <c r="F32" s="7" t="s">
        <v>153</v>
      </c>
      <c r="G32" s="12" t="s">
        <v>175</v>
      </c>
      <c r="H32" s="12" t="s">
        <v>176</v>
      </c>
      <c r="I32" s="7" t="s">
        <v>155</v>
      </c>
      <c r="J32" s="13">
        <v>100</v>
      </c>
      <c r="K32" s="13">
        <v>100</v>
      </c>
    </row>
    <row r="33" spans="2:11" x14ac:dyDescent="0.25">
      <c r="C33" s="12" t="s">
        <v>158</v>
      </c>
      <c r="D33" s="12" t="s">
        <v>159</v>
      </c>
      <c r="E33" s="12" t="s">
        <v>160</v>
      </c>
      <c r="F33" s="7" t="s">
        <v>153</v>
      </c>
      <c r="G33" s="12" t="s">
        <v>178</v>
      </c>
      <c r="H33" s="12" t="s">
        <v>179</v>
      </c>
      <c r="I33" s="7" t="s">
        <v>155</v>
      </c>
      <c r="J33" s="13">
        <v>100</v>
      </c>
      <c r="K33" s="13">
        <v>100</v>
      </c>
    </row>
    <row r="34" spans="2:11" x14ac:dyDescent="0.25">
      <c r="C34" s="12" t="s">
        <v>158</v>
      </c>
      <c r="D34" s="12" t="s">
        <v>159</v>
      </c>
      <c r="E34" s="12" t="s">
        <v>160</v>
      </c>
      <c r="F34" s="7" t="s">
        <v>153</v>
      </c>
      <c r="G34" s="12" t="s">
        <v>181</v>
      </c>
      <c r="H34" s="12" t="s">
        <v>182</v>
      </c>
      <c r="I34" s="7" t="s">
        <v>155</v>
      </c>
      <c r="J34" s="13">
        <v>100</v>
      </c>
      <c r="K34" s="13">
        <v>100</v>
      </c>
    </row>
    <row r="35" spans="2:11" x14ac:dyDescent="0.25">
      <c r="C35" s="12" t="s">
        <v>158</v>
      </c>
      <c r="D35" s="12" t="s">
        <v>159</v>
      </c>
      <c r="E35" s="12" t="s">
        <v>160</v>
      </c>
      <c r="F35" s="7" t="s">
        <v>153</v>
      </c>
      <c r="G35" s="12" t="s">
        <v>184</v>
      </c>
      <c r="H35" s="12" t="s">
        <v>185</v>
      </c>
      <c r="I35" s="7" t="s">
        <v>155</v>
      </c>
      <c r="J35" s="13">
        <v>100</v>
      </c>
      <c r="K35" s="13">
        <v>100</v>
      </c>
    </row>
    <row r="36" spans="2:11" x14ac:dyDescent="0.25">
      <c r="C36" s="12" t="s">
        <v>158</v>
      </c>
      <c r="D36" s="12" t="s">
        <v>159</v>
      </c>
      <c r="E36" s="12" t="s">
        <v>160</v>
      </c>
      <c r="F36" s="7" t="s">
        <v>153</v>
      </c>
      <c r="G36" s="12" t="s">
        <v>187</v>
      </c>
      <c r="H36" s="12" t="s">
        <v>188</v>
      </c>
      <c r="I36" s="7" t="s">
        <v>155</v>
      </c>
      <c r="J36" s="13">
        <v>100</v>
      </c>
      <c r="K36" s="13">
        <v>100</v>
      </c>
    </row>
    <row r="37" spans="2:11" x14ac:dyDescent="0.25">
      <c r="B37" s="9" t="s">
        <v>229</v>
      </c>
      <c r="J37" s="13">
        <v>1995.81</v>
      </c>
      <c r="K37" s="13">
        <v>1995.81</v>
      </c>
    </row>
    <row r="38" spans="2:11" x14ac:dyDescent="0.25">
      <c r="B38" s="10" t="s">
        <v>225</v>
      </c>
      <c r="J38" s="13">
        <v>1995.81</v>
      </c>
      <c r="K38" s="13">
        <v>1995.81</v>
      </c>
    </row>
    <row r="39" spans="2:11" x14ac:dyDescent="0.25">
      <c r="B39" s="11" t="s">
        <v>226</v>
      </c>
      <c r="J39" s="13">
        <v>1995.81</v>
      </c>
      <c r="K39" s="13">
        <v>1995.81</v>
      </c>
    </row>
    <row r="40" spans="2:11" x14ac:dyDescent="0.25">
      <c r="C40" s="12" t="s">
        <v>149</v>
      </c>
      <c r="D40" s="12" t="s">
        <v>218</v>
      </c>
      <c r="E40" s="12" t="s">
        <v>219</v>
      </c>
      <c r="F40" s="7" t="s">
        <v>208</v>
      </c>
      <c r="G40" s="12" t="s">
        <v>220</v>
      </c>
      <c r="H40" s="12" t="s">
        <v>221</v>
      </c>
      <c r="I40" s="7" t="s">
        <v>81</v>
      </c>
      <c r="J40" s="13">
        <v>1773.59</v>
      </c>
      <c r="K40" s="13">
        <v>1773.59</v>
      </c>
    </row>
    <row r="41" spans="2:11" x14ac:dyDescent="0.25">
      <c r="C41" s="12" t="s">
        <v>211</v>
      </c>
      <c r="D41" s="12" t="s">
        <v>212</v>
      </c>
      <c r="E41" s="12" t="s">
        <v>213</v>
      </c>
      <c r="F41" s="7" t="s">
        <v>208</v>
      </c>
      <c r="G41" s="12" t="s">
        <v>214</v>
      </c>
      <c r="H41" s="12" t="s">
        <v>215</v>
      </c>
      <c r="I41" s="7" t="s">
        <v>81</v>
      </c>
      <c r="J41" s="13">
        <v>222.22</v>
      </c>
      <c r="K41" s="13">
        <v>222.22</v>
      </c>
    </row>
    <row r="42" spans="2:11" x14ac:dyDescent="0.25">
      <c r="B42" s="7" t="s">
        <v>61</v>
      </c>
      <c r="J42" s="13">
        <v>18777.900000000001</v>
      </c>
      <c r="K42" s="13">
        <v>18777.900000000001</v>
      </c>
    </row>
  </sheetData>
  <mergeCells count="1">
    <mergeCell ref="B2:K2"/>
  </mergeCells>
  <conditionalFormatting sqref="A1:XFD6 A114:XFD1048576 A7:I113 L7:XFD113">
    <cfRule type="cellIs" dxfId="7" priority="1" operator="equal">
      <formula>"(vide)"</formula>
    </cfRule>
  </conditionalFormatting>
  <pageMargins left="0.70866141732283472" right="0.70866141732283472" top="0.74803149606299213" bottom="0.74803149606299213" header="0.31496062992125984" footer="0.31496062992125984"/>
  <pageSetup paperSize="9" scale="71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5"/>
  <sheetViews>
    <sheetView workbookViewId="0"/>
  </sheetViews>
  <sheetFormatPr baseColWidth="10" defaultRowHeight="15" x14ac:dyDescent="0.25"/>
  <cols>
    <col min="1" max="1" width="18" customWidth="1" collapsed="1"/>
    <col min="2" max="2" width="22.7109375" customWidth="1" collapsed="1"/>
    <col min="3" max="3" width="24.28515625" customWidth="1" collapsed="1"/>
    <col min="4" max="4" width="15.28515625" customWidth="1" collapsed="1"/>
    <col min="5" max="6" width="23.28515625" customWidth="1" collapsed="1"/>
    <col min="7" max="7" width="20.140625" customWidth="1" collapsed="1"/>
    <col min="8" max="8" width="19.5703125" customWidth="1" collapsed="1"/>
    <col min="9" max="9" width="25.28515625" customWidth="1" collapsed="1"/>
    <col min="10" max="10" width="19.7109375" customWidth="1" collapsed="1"/>
    <col min="11" max="11" width="20.140625" customWidth="1" collapsed="1"/>
    <col min="12" max="12" width="22.140625" customWidth="1" collapsed="1"/>
    <col min="13" max="13" width="19.140625" customWidth="1" collapsed="1"/>
    <col min="14" max="14" width="19.85546875" customWidth="1" collapsed="1"/>
    <col min="15" max="15" width="23.140625" customWidth="1" collapsed="1"/>
    <col min="16" max="16" width="15.7109375" customWidth="1" collapsed="1"/>
    <col min="17" max="17" width="14.42578125" customWidth="1" collapsed="1"/>
    <col min="18" max="18" width="19.42578125" customWidth="1" collapsed="1"/>
    <col min="19" max="19" width="23.28515625" customWidth="1" collapsed="1"/>
    <col min="20" max="20" width="22.140625" customWidth="1" collapsed="1"/>
    <col min="21" max="21" width="30.42578125" customWidth="1" collapsed="1"/>
    <col min="22" max="22" width="20.5703125" customWidth="1" collapsed="1"/>
    <col min="23" max="23" width="36" customWidth="1" collapsed="1"/>
    <col min="24" max="24" width="22.85546875" customWidth="1" collapsed="1"/>
    <col min="25" max="25" width="19.28515625" customWidth="1" collapsed="1"/>
    <col min="26" max="26" width="28.42578125" customWidth="1" collapsed="1"/>
    <col min="27" max="27" width="30.140625" customWidth="1" collapsed="1"/>
    <col min="28" max="28" width="22.85546875" customWidth="1" collapsed="1"/>
    <col min="33" max="33" width="23.85546875" customWidth="1" collapsed="1"/>
    <col min="39" max="39" width="30.7109375" customWidth="1" collapsed="1"/>
    <col min="40" max="40" width="23.5703125" customWidth="1" collapsed="1"/>
    <col min="41" max="43" width="24.5703125" customWidth="1" collapsed="1"/>
    <col min="44" max="44" width="24" customWidth="1" collapsed="1"/>
    <col min="45" max="45" width="21.5703125" customWidth="1" collapsed="1"/>
    <col min="46" max="46" width="22.5703125" customWidth="1" collapsed="1"/>
    <col min="47" max="47" width="20.140625" customWidth="1" collapsed="1"/>
    <col min="48" max="48" width="43" customWidth="1" collapsed="1"/>
    <col min="49" max="49" width="23.85546875" customWidth="1" collapsed="1"/>
    <col min="50" max="50" width="20.140625" customWidth="1" collapsed="1"/>
    <col min="51" max="51" width="13.85546875" customWidth="1" collapsed="1"/>
    <col min="52" max="52" width="24.7109375" customWidth="1" collapsed="1"/>
    <col min="53" max="53" width="40.85546875" customWidth="1" collapsed="1"/>
    <col min="54" max="54" width="40.140625" customWidth="1" collapsed="1"/>
    <col min="55" max="55" width="42.85546875" customWidth="1" collapsed="1"/>
    <col min="56" max="56" width="41.42578125" customWidth="1" collapsed="1"/>
    <col min="57" max="57" width="38.28515625" customWidth="1" collapsed="1"/>
    <col min="58" max="58" width="34.5703125" bestFit="1" customWidth="1" collapsed="1"/>
    <col min="59" max="59" width="5" bestFit="1" customWidth="1" collapsed="1"/>
    <col min="60" max="60" width="4" bestFit="1" customWidth="1" collapsed="1"/>
    <col min="61" max="61" width="17.85546875" bestFit="1" customWidth="1" collapsed="1"/>
    <col min="62" max="62" width="13.7109375" bestFit="1" customWidth="1" collapsed="1"/>
    <col min="63" max="63" width="10.85546875" bestFit="1" customWidth="1" collapsed="1"/>
  </cols>
  <sheetData>
    <row r="1" spans="1:63" x14ac:dyDescent="0.25">
      <c r="A1" t="s">
        <v>70</v>
      </c>
      <c r="B1" s="15" t="str">
        <f>BH4</f>
        <v>393968</v>
      </c>
      <c r="C1" t="s">
        <v>71</v>
      </c>
      <c r="D1" t="str">
        <f>BG4</f>
        <v>PR</v>
      </c>
      <c r="E1" t="s">
        <v>72</v>
      </c>
      <c r="F1" t="str">
        <f>BI4</f>
        <v>14-05-2018</v>
      </c>
    </row>
    <row r="2" spans="1:63" x14ac:dyDescent="0.25">
      <c r="A2" t="s">
        <v>73</v>
      </c>
      <c r="B2" t="str">
        <f>BJ4</f>
        <v>01-01-2017</v>
      </c>
      <c r="C2" t="s">
        <v>74</v>
      </c>
      <c r="D2" t="str">
        <f>BK4</f>
        <v>31-12-2017</v>
      </c>
    </row>
    <row r="3" spans="1:63" x14ac:dyDescent="0.25">
      <c r="A3" t="s">
        <v>0</v>
      </c>
      <c r="B3" t="s">
        <v>1</v>
      </c>
      <c r="C3" t="s">
        <v>50</v>
      </c>
      <c r="D3" t="s">
        <v>2</v>
      </c>
      <c r="E3" t="s">
        <v>3</v>
      </c>
      <c r="F3" t="s">
        <v>51</v>
      </c>
      <c r="G3" t="s">
        <v>4</v>
      </c>
      <c r="H3" t="s">
        <v>5</v>
      </c>
      <c r="I3" t="s">
        <v>52</v>
      </c>
      <c r="J3" t="s">
        <v>6</v>
      </c>
      <c r="K3" t="s">
        <v>7</v>
      </c>
      <c r="L3" t="s">
        <v>53</v>
      </c>
      <c r="M3" t="s">
        <v>8</v>
      </c>
      <c r="N3" t="s">
        <v>9</v>
      </c>
      <c r="O3" t="s">
        <v>54</v>
      </c>
      <c r="P3" t="s">
        <v>10</v>
      </c>
      <c r="Q3" t="s">
        <v>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20</v>
      </c>
      <c r="AB3" t="s">
        <v>21</v>
      </c>
      <c r="AC3" t="s">
        <v>22</v>
      </c>
      <c r="AD3" t="s">
        <v>23</v>
      </c>
      <c r="AE3" t="s">
        <v>24</v>
      </c>
      <c r="AF3" t="s">
        <v>25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58</v>
      </c>
      <c r="AQ3" t="s">
        <v>59</v>
      </c>
      <c r="AR3" t="s">
        <v>35</v>
      </c>
      <c r="AS3" t="s">
        <v>36</v>
      </c>
      <c r="AT3" t="s">
        <v>37</v>
      </c>
      <c r="AU3" t="s">
        <v>38</v>
      </c>
      <c r="AV3" t="s">
        <v>39</v>
      </c>
      <c r="AW3" t="s">
        <v>40</v>
      </c>
      <c r="AX3" t="s">
        <v>41</v>
      </c>
      <c r="AY3" t="s">
        <v>42</v>
      </c>
      <c r="AZ3" t="s">
        <v>43</v>
      </c>
      <c r="BA3" t="s">
        <v>44</v>
      </c>
      <c r="BB3" t="s">
        <v>45</v>
      </c>
      <c r="BC3" t="s">
        <v>46</v>
      </c>
      <c r="BD3" t="s">
        <v>47</v>
      </c>
      <c r="BE3" t="s">
        <v>48</v>
      </c>
      <c r="BF3" t="s">
        <v>49</v>
      </c>
      <c r="BG3" t="s">
        <v>65</v>
      </c>
      <c r="BH3" t="s">
        <v>66</v>
      </c>
      <c r="BI3" t="s">
        <v>67</v>
      </c>
      <c r="BJ3" t="s">
        <v>68</v>
      </c>
      <c r="BK3" t="s">
        <v>69</v>
      </c>
    </row>
    <row r="4" spans="1:63" x14ac:dyDescent="0.25">
      <c r="A4" t="s">
        <v>75</v>
      </c>
      <c r="B4" t="s">
        <v>76</v>
      </c>
      <c r="C4" t="str">
        <f t="shared" ref="C4:C20" si="0">CONCATENATE(A4," - ",B4)</f>
        <v>IND - Qualiac</v>
      </c>
      <c r="D4" t="s">
        <v>77</v>
      </c>
      <c r="E4" t="s">
        <v>78</v>
      </c>
      <c r="F4" t="str">
        <f t="shared" ref="F4:F20" si="1">CONCATENATE(D4," - ",E4)</f>
        <v>512100 - Banque BNP</v>
      </c>
      <c r="G4" t="s">
        <v>79</v>
      </c>
      <c r="H4" t="s">
        <v>80</v>
      </c>
      <c r="I4" t="str">
        <f t="shared" ref="I4:I20" si="2">CONCATENATE(G4," - ",H4)</f>
        <v>FFI - TEST Frais financiers</v>
      </c>
      <c r="J4" t="s">
        <v>81</v>
      </c>
      <c r="K4" t="s">
        <v>82</v>
      </c>
      <c r="L4" t="str">
        <f t="shared" ref="L4:L20" si="3">CONCATENATE(J4," - ",K4)</f>
        <v>606300 - Ach n stock:Four ent</v>
      </c>
      <c r="O4" t="str">
        <f t="shared" ref="O4:O20" si="4">CONCATENATE(M4," - ",N4)</f>
        <v xml:space="preserve"> - </v>
      </c>
      <c r="P4" t="s">
        <v>83</v>
      </c>
      <c r="Q4" t="s">
        <v>75</v>
      </c>
      <c r="R4" t="s">
        <v>84</v>
      </c>
      <c r="S4" t="s">
        <v>85</v>
      </c>
      <c r="T4" t="s">
        <v>86</v>
      </c>
      <c r="U4" t="s">
        <v>87</v>
      </c>
      <c r="V4" t="s">
        <v>77</v>
      </c>
      <c r="W4" t="s">
        <v>88</v>
      </c>
      <c r="X4" t="s">
        <v>89</v>
      </c>
      <c r="Y4" t="s">
        <v>90</v>
      </c>
      <c r="Z4" t="s">
        <v>87</v>
      </c>
      <c r="AA4" t="s">
        <v>91</v>
      </c>
      <c r="AB4" t="s">
        <v>79</v>
      </c>
      <c r="AC4" t="s">
        <v>81</v>
      </c>
      <c r="AD4" t="s">
        <v>92</v>
      </c>
      <c r="AE4" t="s">
        <v>93</v>
      </c>
      <c r="AF4" t="s">
        <v>94</v>
      </c>
      <c r="AG4" t="s">
        <v>95</v>
      </c>
      <c r="AH4" t="s">
        <v>95</v>
      </c>
      <c r="AN4" t="s">
        <v>96</v>
      </c>
      <c r="AO4" t="s">
        <v>97</v>
      </c>
      <c r="AR4" s="2">
        <v>1100.0999999999999</v>
      </c>
      <c r="AS4" s="2">
        <v>0</v>
      </c>
      <c r="AT4" s="2">
        <v>1100.0999999999999</v>
      </c>
      <c r="AU4" t="s">
        <v>98</v>
      </c>
      <c r="AV4" s="2">
        <v>1100.0999999999999</v>
      </c>
      <c r="AW4" s="2">
        <v>1100.0999999999999</v>
      </c>
      <c r="AX4" s="2">
        <v>0</v>
      </c>
      <c r="AY4" s="2">
        <v>1100.0999999999999</v>
      </c>
      <c r="AZ4" t="s">
        <v>98</v>
      </c>
      <c r="BA4" s="2">
        <v>1100.0999999999999</v>
      </c>
      <c r="BB4" t="s">
        <v>99</v>
      </c>
      <c r="BC4" t="s">
        <v>88</v>
      </c>
      <c r="BE4" t="s">
        <v>100</v>
      </c>
      <c r="BF4" t="s">
        <v>86</v>
      </c>
      <c r="BG4" t="s">
        <v>96</v>
      </c>
      <c r="BH4" t="s">
        <v>101</v>
      </c>
      <c r="BI4" t="s">
        <v>102</v>
      </c>
      <c r="BJ4" t="s">
        <v>103</v>
      </c>
      <c r="BK4" t="s">
        <v>104</v>
      </c>
    </row>
    <row r="5" spans="1:63" x14ac:dyDescent="0.25">
      <c r="A5" t="s">
        <v>75</v>
      </c>
      <c r="B5" t="s">
        <v>76</v>
      </c>
      <c r="C5" t="str">
        <f t="shared" si="0"/>
        <v>IND - Qualiac</v>
      </c>
      <c r="D5" t="s">
        <v>77</v>
      </c>
      <c r="E5" t="s">
        <v>78</v>
      </c>
      <c r="F5" t="str">
        <f t="shared" si="1"/>
        <v>512100 - Banque BNP</v>
      </c>
      <c r="G5" t="s">
        <v>79</v>
      </c>
      <c r="H5" t="s">
        <v>80</v>
      </c>
      <c r="I5" t="str">
        <f t="shared" si="2"/>
        <v>FFI - TEST Frais financiers</v>
      </c>
      <c r="J5" t="s">
        <v>81</v>
      </c>
      <c r="K5" t="s">
        <v>82</v>
      </c>
      <c r="L5" t="str">
        <f t="shared" si="3"/>
        <v>606300 - Ach n stock:Four ent</v>
      </c>
      <c r="O5" t="str">
        <f t="shared" si="4"/>
        <v xml:space="preserve"> - </v>
      </c>
      <c r="P5" t="s">
        <v>105</v>
      </c>
      <c r="Q5" t="s">
        <v>75</v>
      </c>
      <c r="R5" t="s">
        <v>84</v>
      </c>
      <c r="S5" t="s">
        <v>106</v>
      </c>
      <c r="T5" t="s">
        <v>107</v>
      </c>
      <c r="U5" t="s">
        <v>87</v>
      </c>
      <c r="V5" t="s">
        <v>77</v>
      </c>
      <c r="W5" t="s">
        <v>88</v>
      </c>
      <c r="X5" t="s">
        <v>89</v>
      </c>
      <c r="Y5" t="s">
        <v>90</v>
      </c>
      <c r="Z5" t="s">
        <v>108</v>
      </c>
      <c r="AA5" t="s">
        <v>91</v>
      </c>
      <c r="AB5" t="s">
        <v>79</v>
      </c>
      <c r="AC5" t="s">
        <v>81</v>
      </c>
      <c r="AD5" t="s">
        <v>92</v>
      </c>
      <c r="AE5" t="s">
        <v>93</v>
      </c>
      <c r="AF5" t="s">
        <v>94</v>
      </c>
      <c r="AG5" t="s">
        <v>95</v>
      </c>
      <c r="AH5" t="s">
        <v>95</v>
      </c>
      <c r="AN5" t="s">
        <v>96</v>
      </c>
      <c r="AO5" t="s">
        <v>97</v>
      </c>
      <c r="AR5" s="2">
        <v>1200.2</v>
      </c>
      <c r="AS5" s="2">
        <v>0</v>
      </c>
      <c r="AT5" s="2">
        <v>1200.2</v>
      </c>
      <c r="AU5" t="s">
        <v>98</v>
      </c>
      <c r="AV5" s="2">
        <v>1200.2</v>
      </c>
      <c r="AW5" s="2">
        <v>1200.2</v>
      </c>
      <c r="AX5" s="2">
        <v>0</v>
      </c>
      <c r="AY5" s="2">
        <v>1200.2</v>
      </c>
      <c r="AZ5" t="s">
        <v>98</v>
      </c>
      <c r="BA5" s="2">
        <v>1200.2</v>
      </c>
      <c r="BB5" t="s">
        <v>99</v>
      </c>
      <c r="BC5" t="s">
        <v>88</v>
      </c>
      <c r="BE5" t="s">
        <v>100</v>
      </c>
      <c r="BF5" t="s">
        <v>107</v>
      </c>
      <c r="BG5" t="s">
        <v>96</v>
      </c>
      <c r="BH5" t="s">
        <v>101</v>
      </c>
      <c r="BI5" t="s">
        <v>102</v>
      </c>
      <c r="BJ5" t="s">
        <v>103</v>
      </c>
      <c r="BK5" t="s">
        <v>104</v>
      </c>
    </row>
    <row r="6" spans="1:63" x14ac:dyDescent="0.25">
      <c r="A6" t="s">
        <v>75</v>
      </c>
      <c r="B6" t="s">
        <v>76</v>
      </c>
      <c r="C6" t="str">
        <f t="shared" si="0"/>
        <v>IND - Qualiac</v>
      </c>
      <c r="D6" t="s">
        <v>77</v>
      </c>
      <c r="E6" t="s">
        <v>78</v>
      </c>
      <c r="F6" t="str">
        <f t="shared" si="1"/>
        <v>512100 - Banque BNP</v>
      </c>
      <c r="G6" t="s">
        <v>79</v>
      </c>
      <c r="H6" t="s">
        <v>80</v>
      </c>
      <c r="I6" t="str">
        <f t="shared" si="2"/>
        <v>FFI - TEST Frais financiers</v>
      </c>
      <c r="J6" t="s">
        <v>81</v>
      </c>
      <c r="K6" t="s">
        <v>82</v>
      </c>
      <c r="L6" t="str">
        <f t="shared" si="3"/>
        <v>606300 - Ach n stock:Four ent</v>
      </c>
      <c r="O6" t="str">
        <f t="shared" si="4"/>
        <v xml:space="preserve"> - </v>
      </c>
      <c r="P6" t="s">
        <v>109</v>
      </c>
      <c r="Q6" t="s">
        <v>75</v>
      </c>
      <c r="R6" t="s">
        <v>84</v>
      </c>
      <c r="S6" t="s">
        <v>110</v>
      </c>
      <c r="T6" t="s">
        <v>111</v>
      </c>
      <c r="U6" t="s">
        <v>87</v>
      </c>
      <c r="V6" t="s">
        <v>77</v>
      </c>
      <c r="W6" t="s">
        <v>88</v>
      </c>
      <c r="X6" t="s">
        <v>89</v>
      </c>
      <c r="Y6" t="s">
        <v>90</v>
      </c>
      <c r="Z6" t="s">
        <v>112</v>
      </c>
      <c r="AA6" t="s">
        <v>91</v>
      </c>
      <c r="AB6" t="s">
        <v>79</v>
      </c>
      <c r="AC6" t="s">
        <v>81</v>
      </c>
      <c r="AD6" t="s">
        <v>92</v>
      </c>
      <c r="AE6" t="s">
        <v>93</v>
      </c>
      <c r="AF6" t="s">
        <v>94</v>
      </c>
      <c r="AG6" t="s">
        <v>95</v>
      </c>
      <c r="AH6" t="s">
        <v>95</v>
      </c>
      <c r="AN6" t="s">
        <v>96</v>
      </c>
      <c r="AO6" t="s">
        <v>97</v>
      </c>
      <c r="AR6" s="2">
        <v>1300.3</v>
      </c>
      <c r="AS6" s="2">
        <v>0</v>
      </c>
      <c r="AT6" s="2">
        <v>1300.3</v>
      </c>
      <c r="AU6" t="s">
        <v>98</v>
      </c>
      <c r="AV6" s="2">
        <v>1300.3</v>
      </c>
      <c r="AW6" s="2">
        <v>1300.3</v>
      </c>
      <c r="AX6" s="2">
        <v>0</v>
      </c>
      <c r="AY6" s="2">
        <v>1300.3</v>
      </c>
      <c r="AZ6" t="s">
        <v>98</v>
      </c>
      <c r="BA6" s="2">
        <v>1300.3</v>
      </c>
      <c r="BB6" t="s">
        <v>99</v>
      </c>
      <c r="BC6" t="s">
        <v>88</v>
      </c>
      <c r="BE6" t="s">
        <v>100</v>
      </c>
      <c r="BF6" t="s">
        <v>111</v>
      </c>
      <c r="BG6" t="s">
        <v>96</v>
      </c>
      <c r="BH6" t="s">
        <v>101</v>
      </c>
      <c r="BI6" t="s">
        <v>102</v>
      </c>
      <c r="BJ6" t="s">
        <v>103</v>
      </c>
      <c r="BK6" t="s">
        <v>104</v>
      </c>
    </row>
    <row r="7" spans="1:63" x14ac:dyDescent="0.25">
      <c r="A7" t="s">
        <v>75</v>
      </c>
      <c r="B7" t="s">
        <v>76</v>
      </c>
      <c r="C7" t="str">
        <f t="shared" si="0"/>
        <v>IND - Qualiac</v>
      </c>
      <c r="D7" t="s">
        <v>77</v>
      </c>
      <c r="E7" t="s">
        <v>78</v>
      </c>
      <c r="F7" t="str">
        <f t="shared" si="1"/>
        <v>512100 - Banque BNP</v>
      </c>
      <c r="G7" t="s">
        <v>79</v>
      </c>
      <c r="H7" t="s">
        <v>80</v>
      </c>
      <c r="I7" t="str">
        <f t="shared" si="2"/>
        <v>FFI - TEST Frais financiers</v>
      </c>
      <c r="J7" t="s">
        <v>81</v>
      </c>
      <c r="K7" t="s">
        <v>82</v>
      </c>
      <c r="L7" t="str">
        <f t="shared" si="3"/>
        <v>606300 - Ach n stock:Four ent</v>
      </c>
      <c r="O7" t="str">
        <f t="shared" si="4"/>
        <v xml:space="preserve"> - </v>
      </c>
      <c r="P7" t="s">
        <v>113</v>
      </c>
      <c r="Q7" t="s">
        <v>75</v>
      </c>
      <c r="R7" t="s">
        <v>114</v>
      </c>
      <c r="S7" t="s">
        <v>115</v>
      </c>
      <c r="T7" t="s">
        <v>116</v>
      </c>
      <c r="U7" t="s">
        <v>87</v>
      </c>
      <c r="V7" t="s">
        <v>77</v>
      </c>
      <c r="W7" t="s">
        <v>88</v>
      </c>
      <c r="X7" t="s">
        <v>117</v>
      </c>
      <c r="Y7" t="s">
        <v>118</v>
      </c>
      <c r="Z7" t="s">
        <v>87</v>
      </c>
      <c r="AA7" t="s">
        <v>119</v>
      </c>
      <c r="AB7" t="s">
        <v>79</v>
      </c>
      <c r="AC7" t="s">
        <v>81</v>
      </c>
      <c r="AD7" t="s">
        <v>92</v>
      </c>
      <c r="AE7" t="s">
        <v>93</v>
      </c>
      <c r="AF7" t="s">
        <v>120</v>
      </c>
      <c r="AG7" t="s">
        <v>95</v>
      </c>
      <c r="AH7" t="s">
        <v>95</v>
      </c>
      <c r="AN7" t="s">
        <v>96</v>
      </c>
      <c r="AO7" t="s">
        <v>97</v>
      </c>
      <c r="AR7" s="2">
        <v>2369.58</v>
      </c>
      <c r="AS7" s="2">
        <v>0</v>
      </c>
      <c r="AT7" s="2">
        <v>2369.58</v>
      </c>
      <c r="AU7" t="s">
        <v>98</v>
      </c>
      <c r="AV7" s="2">
        <v>2369.58</v>
      </c>
      <c r="AW7" s="2">
        <v>2369.58</v>
      </c>
      <c r="AX7" s="2">
        <v>0</v>
      </c>
      <c r="AY7" s="2">
        <v>2369.58</v>
      </c>
      <c r="AZ7" t="s">
        <v>98</v>
      </c>
      <c r="BA7" s="2">
        <v>2369.58</v>
      </c>
      <c r="BB7" t="s">
        <v>99</v>
      </c>
      <c r="BC7" t="s">
        <v>88</v>
      </c>
      <c r="BE7" t="s">
        <v>121</v>
      </c>
      <c r="BF7" t="s">
        <v>116</v>
      </c>
      <c r="BG7" t="s">
        <v>96</v>
      </c>
      <c r="BH7" t="s">
        <v>101</v>
      </c>
      <c r="BI7" t="s">
        <v>102</v>
      </c>
      <c r="BJ7" t="s">
        <v>103</v>
      </c>
      <c r="BK7" t="s">
        <v>104</v>
      </c>
    </row>
    <row r="8" spans="1:63" x14ac:dyDescent="0.25">
      <c r="A8" t="s">
        <v>75</v>
      </c>
      <c r="B8" t="s">
        <v>76</v>
      </c>
      <c r="C8" t="str">
        <f t="shared" si="0"/>
        <v>IND - Qualiac</v>
      </c>
      <c r="D8" t="s">
        <v>77</v>
      </c>
      <c r="E8" t="s">
        <v>78</v>
      </c>
      <c r="F8" t="str">
        <f t="shared" si="1"/>
        <v>512100 - Banque BNP</v>
      </c>
      <c r="G8" t="s">
        <v>79</v>
      </c>
      <c r="H8" t="s">
        <v>80</v>
      </c>
      <c r="I8" t="str">
        <f t="shared" si="2"/>
        <v>FFI - TEST Frais financiers</v>
      </c>
      <c r="J8" t="s">
        <v>81</v>
      </c>
      <c r="K8" t="s">
        <v>82</v>
      </c>
      <c r="L8" t="str">
        <f t="shared" si="3"/>
        <v>606300 - Ach n stock:Four ent</v>
      </c>
      <c r="O8" t="str">
        <f t="shared" si="4"/>
        <v xml:space="preserve"> - </v>
      </c>
      <c r="P8" t="s">
        <v>122</v>
      </c>
      <c r="Q8" t="s">
        <v>75</v>
      </c>
      <c r="R8" t="s">
        <v>123</v>
      </c>
      <c r="S8" t="s">
        <v>124</v>
      </c>
      <c r="T8" t="s">
        <v>125</v>
      </c>
      <c r="U8" t="s">
        <v>87</v>
      </c>
      <c r="V8" t="s">
        <v>77</v>
      </c>
      <c r="W8" t="s">
        <v>88</v>
      </c>
      <c r="X8" t="s">
        <v>126</v>
      </c>
      <c r="Y8" t="s">
        <v>127</v>
      </c>
      <c r="Z8" t="s">
        <v>87</v>
      </c>
      <c r="AA8" t="s">
        <v>119</v>
      </c>
      <c r="AB8" t="s">
        <v>79</v>
      </c>
      <c r="AC8" t="s">
        <v>81</v>
      </c>
      <c r="AD8" t="s">
        <v>92</v>
      </c>
      <c r="AE8" t="s">
        <v>93</v>
      </c>
      <c r="AF8" t="s">
        <v>120</v>
      </c>
      <c r="AG8" t="s">
        <v>95</v>
      </c>
      <c r="AH8" t="s">
        <v>95</v>
      </c>
      <c r="AN8" t="s">
        <v>96</v>
      </c>
      <c r="AO8" t="s">
        <v>97</v>
      </c>
      <c r="AR8" s="2">
        <v>1001</v>
      </c>
      <c r="AS8" s="2">
        <v>0</v>
      </c>
      <c r="AT8" s="2">
        <v>1001</v>
      </c>
      <c r="AU8" t="s">
        <v>98</v>
      </c>
      <c r="AV8" s="2">
        <v>1001</v>
      </c>
      <c r="AW8" s="2">
        <v>1001</v>
      </c>
      <c r="AX8" s="2">
        <v>0</v>
      </c>
      <c r="AY8" s="2">
        <v>1001</v>
      </c>
      <c r="AZ8" t="s">
        <v>98</v>
      </c>
      <c r="BA8" s="2">
        <v>1001</v>
      </c>
      <c r="BB8" t="s">
        <v>99</v>
      </c>
      <c r="BC8" t="s">
        <v>88</v>
      </c>
      <c r="BE8" t="s">
        <v>121</v>
      </c>
      <c r="BF8" t="s">
        <v>125</v>
      </c>
      <c r="BG8" t="s">
        <v>96</v>
      </c>
      <c r="BH8" t="s">
        <v>101</v>
      </c>
      <c r="BI8" t="s">
        <v>102</v>
      </c>
      <c r="BJ8" t="s">
        <v>103</v>
      </c>
      <c r="BK8" t="s">
        <v>104</v>
      </c>
    </row>
    <row r="9" spans="1:63" x14ac:dyDescent="0.25">
      <c r="A9" t="s">
        <v>75</v>
      </c>
      <c r="B9" t="s">
        <v>76</v>
      </c>
      <c r="C9" t="str">
        <f t="shared" si="0"/>
        <v>IND - Qualiac</v>
      </c>
      <c r="D9" t="s">
        <v>77</v>
      </c>
      <c r="E9" t="s">
        <v>78</v>
      </c>
      <c r="F9" t="str">
        <f t="shared" si="1"/>
        <v>512100 - Banque BNP</v>
      </c>
      <c r="G9" t="s">
        <v>79</v>
      </c>
      <c r="H9" t="s">
        <v>80</v>
      </c>
      <c r="I9" t="str">
        <f t="shared" si="2"/>
        <v>FFI - TEST Frais financiers</v>
      </c>
      <c r="J9" t="s">
        <v>81</v>
      </c>
      <c r="K9" t="s">
        <v>82</v>
      </c>
      <c r="L9" t="str">
        <f t="shared" si="3"/>
        <v>606300 - Ach n stock:Four ent</v>
      </c>
      <c r="O9" t="str">
        <f t="shared" si="4"/>
        <v xml:space="preserve"> - </v>
      </c>
      <c r="P9" t="s">
        <v>128</v>
      </c>
      <c r="Q9" t="s">
        <v>75</v>
      </c>
      <c r="R9" t="s">
        <v>129</v>
      </c>
      <c r="S9" t="s">
        <v>130</v>
      </c>
      <c r="T9" t="s">
        <v>131</v>
      </c>
      <c r="U9" t="s">
        <v>87</v>
      </c>
      <c r="V9" t="s">
        <v>77</v>
      </c>
      <c r="W9" t="s">
        <v>132</v>
      </c>
      <c r="X9" t="s">
        <v>133</v>
      </c>
      <c r="Y9" t="s">
        <v>134</v>
      </c>
      <c r="Z9" t="s">
        <v>87</v>
      </c>
      <c r="AA9" t="s">
        <v>91</v>
      </c>
      <c r="AB9" t="s">
        <v>79</v>
      </c>
      <c r="AC9" t="s">
        <v>81</v>
      </c>
      <c r="AD9" t="s">
        <v>92</v>
      </c>
      <c r="AE9" t="s">
        <v>93</v>
      </c>
      <c r="AF9" t="s">
        <v>120</v>
      </c>
      <c r="AG9" t="s">
        <v>95</v>
      </c>
      <c r="AH9" t="s">
        <v>95</v>
      </c>
      <c r="AN9" t="s">
        <v>96</v>
      </c>
      <c r="AO9" t="s">
        <v>97</v>
      </c>
      <c r="AR9" s="2">
        <v>619.19000000000005</v>
      </c>
      <c r="AS9" s="2">
        <v>0</v>
      </c>
      <c r="AT9" s="2">
        <v>619.19000000000005</v>
      </c>
      <c r="AU9" t="s">
        <v>98</v>
      </c>
      <c r="AV9" s="2">
        <v>619.19000000000005</v>
      </c>
      <c r="AW9" s="2">
        <v>619.19000000000005</v>
      </c>
      <c r="AX9" s="2">
        <v>0</v>
      </c>
      <c r="AY9" s="2">
        <v>619.19000000000005</v>
      </c>
      <c r="AZ9" t="s">
        <v>98</v>
      </c>
      <c r="BA9" s="2">
        <v>619.19000000000005</v>
      </c>
      <c r="BB9" t="s">
        <v>99</v>
      </c>
      <c r="BC9" t="s">
        <v>132</v>
      </c>
      <c r="BE9" t="s">
        <v>135</v>
      </c>
      <c r="BF9" t="s">
        <v>131</v>
      </c>
      <c r="BG9" t="s">
        <v>96</v>
      </c>
      <c r="BH9" t="s">
        <v>101</v>
      </c>
      <c r="BI9" t="s">
        <v>102</v>
      </c>
      <c r="BJ9" t="s">
        <v>103</v>
      </c>
      <c r="BK9" t="s">
        <v>104</v>
      </c>
    </row>
    <row r="10" spans="1:63" x14ac:dyDescent="0.25">
      <c r="A10" t="s">
        <v>75</v>
      </c>
      <c r="B10" t="s">
        <v>76</v>
      </c>
      <c r="C10" t="str">
        <f t="shared" si="0"/>
        <v>IND - Qualiac</v>
      </c>
      <c r="D10" t="s">
        <v>77</v>
      </c>
      <c r="E10" t="s">
        <v>78</v>
      </c>
      <c r="F10" t="str">
        <f t="shared" si="1"/>
        <v>512100 - Banque BNP</v>
      </c>
      <c r="G10" t="s">
        <v>79</v>
      </c>
      <c r="H10" t="s">
        <v>80</v>
      </c>
      <c r="I10" t="str">
        <f t="shared" si="2"/>
        <v>FFI - TEST Frais financiers</v>
      </c>
      <c r="J10" t="s">
        <v>81</v>
      </c>
      <c r="K10" t="s">
        <v>82</v>
      </c>
      <c r="L10" t="str">
        <f t="shared" si="3"/>
        <v>606300 - Ach n stock:Four ent</v>
      </c>
      <c r="O10" t="str">
        <f t="shared" si="4"/>
        <v xml:space="preserve"> - </v>
      </c>
      <c r="P10" t="s">
        <v>136</v>
      </c>
      <c r="Q10" t="s">
        <v>75</v>
      </c>
      <c r="R10" t="s">
        <v>137</v>
      </c>
      <c r="S10" t="s">
        <v>138</v>
      </c>
      <c r="T10" t="s">
        <v>139</v>
      </c>
      <c r="U10" t="s">
        <v>87</v>
      </c>
      <c r="V10" t="s">
        <v>77</v>
      </c>
      <c r="W10" t="s">
        <v>140</v>
      </c>
      <c r="X10" t="s">
        <v>141</v>
      </c>
      <c r="Y10" t="s">
        <v>142</v>
      </c>
      <c r="Z10" t="s">
        <v>87</v>
      </c>
      <c r="AA10" t="s">
        <v>91</v>
      </c>
      <c r="AB10" t="s">
        <v>79</v>
      </c>
      <c r="AC10" t="s">
        <v>81</v>
      </c>
      <c r="AD10" t="s">
        <v>92</v>
      </c>
      <c r="AE10" t="s">
        <v>93</v>
      </c>
      <c r="AF10" t="s">
        <v>120</v>
      </c>
      <c r="AG10" t="s">
        <v>95</v>
      </c>
      <c r="AH10" t="s">
        <v>95</v>
      </c>
      <c r="AN10" t="s">
        <v>96</v>
      </c>
      <c r="AO10" t="s">
        <v>97</v>
      </c>
      <c r="AR10" s="2">
        <v>496.92</v>
      </c>
      <c r="AS10" s="2">
        <v>0</v>
      </c>
      <c r="AT10" s="2">
        <v>496.92</v>
      </c>
      <c r="AU10" t="s">
        <v>98</v>
      </c>
      <c r="AV10" s="2">
        <v>496.92</v>
      </c>
      <c r="AW10" s="2">
        <v>496.92</v>
      </c>
      <c r="AX10" s="2">
        <v>0</v>
      </c>
      <c r="AY10" s="2">
        <v>496.92</v>
      </c>
      <c r="AZ10" t="s">
        <v>98</v>
      </c>
      <c r="BA10" s="2">
        <v>496.92</v>
      </c>
      <c r="BB10" t="s">
        <v>99</v>
      </c>
      <c r="BC10" t="s">
        <v>140</v>
      </c>
      <c r="BE10" t="s">
        <v>143</v>
      </c>
      <c r="BF10" t="s">
        <v>139</v>
      </c>
      <c r="BG10" t="s">
        <v>96</v>
      </c>
      <c r="BH10" t="s">
        <v>101</v>
      </c>
      <c r="BI10" t="s">
        <v>102</v>
      </c>
      <c r="BJ10" t="s">
        <v>103</v>
      </c>
      <c r="BK10" t="s">
        <v>104</v>
      </c>
    </row>
    <row r="11" spans="1:63" x14ac:dyDescent="0.25">
      <c r="A11" t="s">
        <v>75</v>
      </c>
      <c r="B11" t="s">
        <v>76</v>
      </c>
      <c r="C11" t="str">
        <f t="shared" si="0"/>
        <v>IND - Qualiac</v>
      </c>
      <c r="D11" t="s">
        <v>77</v>
      </c>
      <c r="E11" t="s">
        <v>78</v>
      </c>
      <c r="F11" t="str">
        <f t="shared" si="1"/>
        <v>512100 - Banque BNP</v>
      </c>
      <c r="G11" t="s">
        <v>79</v>
      </c>
      <c r="H11" t="s">
        <v>80</v>
      </c>
      <c r="I11" t="str">
        <f t="shared" si="2"/>
        <v>FFI - TEST Frais financiers</v>
      </c>
      <c r="J11" t="s">
        <v>81</v>
      </c>
      <c r="K11" t="s">
        <v>82</v>
      </c>
      <c r="L11" t="str">
        <f t="shared" si="3"/>
        <v>606300 - Ach n stock:Four ent</v>
      </c>
      <c r="O11" t="str">
        <f t="shared" si="4"/>
        <v xml:space="preserve"> - </v>
      </c>
      <c r="P11" t="s">
        <v>144</v>
      </c>
      <c r="Q11" t="s">
        <v>75</v>
      </c>
      <c r="R11" t="s">
        <v>137</v>
      </c>
      <c r="S11" t="s">
        <v>145</v>
      </c>
      <c r="T11" t="s">
        <v>146</v>
      </c>
      <c r="U11" t="s">
        <v>87</v>
      </c>
      <c r="V11" t="s">
        <v>77</v>
      </c>
      <c r="W11" t="s">
        <v>140</v>
      </c>
      <c r="X11" t="s">
        <v>147</v>
      </c>
      <c r="Y11" t="s">
        <v>148</v>
      </c>
      <c r="Z11" t="s">
        <v>87</v>
      </c>
      <c r="AA11" t="s">
        <v>91</v>
      </c>
      <c r="AB11" t="s">
        <v>79</v>
      </c>
      <c r="AC11" t="s">
        <v>81</v>
      </c>
      <c r="AD11" t="s">
        <v>92</v>
      </c>
      <c r="AE11" t="s">
        <v>93</v>
      </c>
      <c r="AF11" t="s">
        <v>120</v>
      </c>
      <c r="AG11" t="s">
        <v>95</v>
      </c>
      <c r="AH11" t="s">
        <v>95</v>
      </c>
      <c r="AN11" t="s">
        <v>96</v>
      </c>
      <c r="AO11" t="s">
        <v>97</v>
      </c>
      <c r="AR11" s="2">
        <v>2031.8</v>
      </c>
      <c r="AS11" s="2">
        <v>0</v>
      </c>
      <c r="AT11" s="2">
        <v>2031.8</v>
      </c>
      <c r="AU11" t="s">
        <v>98</v>
      </c>
      <c r="AV11" s="2">
        <v>2031.8</v>
      </c>
      <c r="AW11" s="2">
        <v>2031.8</v>
      </c>
      <c r="AX11" s="2">
        <v>0</v>
      </c>
      <c r="AY11" s="2">
        <v>2031.8</v>
      </c>
      <c r="AZ11" t="s">
        <v>98</v>
      </c>
      <c r="BA11" s="2">
        <v>2031.8</v>
      </c>
      <c r="BB11" t="s">
        <v>99</v>
      </c>
      <c r="BC11" t="s">
        <v>140</v>
      </c>
      <c r="BE11" t="s">
        <v>143</v>
      </c>
      <c r="BF11" t="s">
        <v>146</v>
      </c>
      <c r="BG11" t="s">
        <v>96</v>
      </c>
      <c r="BH11" t="s">
        <v>101</v>
      </c>
      <c r="BI11" t="s">
        <v>102</v>
      </c>
      <c r="BJ11" t="s">
        <v>103</v>
      </c>
      <c r="BK11" t="s">
        <v>104</v>
      </c>
    </row>
    <row r="12" spans="1:63" x14ac:dyDescent="0.25">
      <c r="A12" t="s">
        <v>75</v>
      </c>
      <c r="B12" t="s">
        <v>76</v>
      </c>
      <c r="C12" t="str">
        <f t="shared" si="0"/>
        <v>IND - Qualiac</v>
      </c>
      <c r="D12" t="s">
        <v>77</v>
      </c>
      <c r="E12" t="s">
        <v>78</v>
      </c>
      <c r="F12" t="str">
        <f t="shared" si="1"/>
        <v>512100 - Banque BNP</v>
      </c>
      <c r="G12" t="s">
        <v>153</v>
      </c>
      <c r="H12" t="s">
        <v>154</v>
      </c>
      <c r="I12" t="str">
        <f t="shared" si="2"/>
        <v>FOUL - TEST Fournisseur groupe</v>
      </c>
      <c r="J12" t="s">
        <v>155</v>
      </c>
      <c r="K12" t="s">
        <v>156</v>
      </c>
      <c r="L12" t="str">
        <f t="shared" si="3"/>
        <v>606100 - Ach fourn n stockabl</v>
      </c>
      <c r="O12" t="str">
        <f t="shared" si="4"/>
        <v xml:space="preserve"> - </v>
      </c>
      <c r="P12" t="s">
        <v>157</v>
      </c>
      <c r="Q12" t="s">
        <v>75</v>
      </c>
      <c r="R12" t="s">
        <v>158</v>
      </c>
      <c r="S12" t="s">
        <v>159</v>
      </c>
      <c r="T12" t="s">
        <v>160</v>
      </c>
      <c r="U12" t="s">
        <v>87</v>
      </c>
      <c r="V12" t="s">
        <v>77</v>
      </c>
      <c r="W12" t="s">
        <v>161</v>
      </c>
      <c r="X12" t="s">
        <v>162</v>
      </c>
      <c r="Y12" t="s">
        <v>163</v>
      </c>
      <c r="Z12" t="s">
        <v>87</v>
      </c>
      <c r="AA12" t="s">
        <v>91</v>
      </c>
      <c r="AB12" t="s">
        <v>153</v>
      </c>
      <c r="AC12" t="s">
        <v>155</v>
      </c>
      <c r="AF12" t="s">
        <v>120</v>
      </c>
      <c r="AG12" t="s">
        <v>95</v>
      </c>
      <c r="AH12" t="s">
        <v>95</v>
      </c>
      <c r="AN12" t="s">
        <v>96</v>
      </c>
      <c r="AO12" t="s">
        <v>97</v>
      </c>
      <c r="AR12" s="2">
        <v>100</v>
      </c>
      <c r="AS12" s="2">
        <v>0</v>
      </c>
      <c r="AT12" s="2">
        <v>100</v>
      </c>
      <c r="AU12" t="s">
        <v>98</v>
      </c>
      <c r="AV12" s="2">
        <v>100</v>
      </c>
      <c r="AW12" s="2">
        <v>100</v>
      </c>
      <c r="AX12" s="2">
        <v>0</v>
      </c>
      <c r="AY12" s="2">
        <v>100</v>
      </c>
      <c r="AZ12" t="s">
        <v>98</v>
      </c>
      <c r="BA12" s="2">
        <v>100</v>
      </c>
      <c r="BB12" t="s">
        <v>99</v>
      </c>
      <c r="BC12" t="s">
        <v>161</v>
      </c>
      <c r="BE12" t="s">
        <v>164</v>
      </c>
      <c r="BF12" t="s">
        <v>160</v>
      </c>
      <c r="BG12" t="s">
        <v>96</v>
      </c>
      <c r="BH12" t="s">
        <v>101</v>
      </c>
      <c r="BI12" t="s">
        <v>102</v>
      </c>
      <c r="BJ12" t="s">
        <v>103</v>
      </c>
      <c r="BK12" t="s">
        <v>104</v>
      </c>
    </row>
    <row r="13" spans="1:63" x14ac:dyDescent="0.25">
      <c r="A13" t="s">
        <v>75</v>
      </c>
      <c r="B13" t="s">
        <v>76</v>
      </c>
      <c r="C13" t="str">
        <f t="shared" si="0"/>
        <v>IND - Qualiac</v>
      </c>
      <c r="D13" t="s">
        <v>77</v>
      </c>
      <c r="E13" t="s">
        <v>78</v>
      </c>
      <c r="F13" t="str">
        <f t="shared" si="1"/>
        <v>512100 - Banque BNP</v>
      </c>
      <c r="G13" t="s">
        <v>153</v>
      </c>
      <c r="H13" t="s">
        <v>154</v>
      </c>
      <c r="I13" t="str">
        <f t="shared" si="2"/>
        <v>FOUL - TEST Fournisseur groupe</v>
      </c>
      <c r="J13" t="s">
        <v>155</v>
      </c>
      <c r="K13" t="s">
        <v>156</v>
      </c>
      <c r="L13" t="str">
        <f t="shared" si="3"/>
        <v>606100 - Ach fourn n stockabl</v>
      </c>
      <c r="O13" t="str">
        <f t="shared" si="4"/>
        <v xml:space="preserve"> - </v>
      </c>
      <c r="P13" t="s">
        <v>165</v>
      </c>
      <c r="Q13" t="s">
        <v>75</v>
      </c>
      <c r="R13" t="s">
        <v>158</v>
      </c>
      <c r="S13" t="s">
        <v>159</v>
      </c>
      <c r="T13" t="s">
        <v>160</v>
      </c>
      <c r="U13" t="s">
        <v>87</v>
      </c>
      <c r="V13" t="s">
        <v>77</v>
      </c>
      <c r="W13" t="s">
        <v>161</v>
      </c>
      <c r="X13" t="s">
        <v>166</v>
      </c>
      <c r="Y13" t="s">
        <v>167</v>
      </c>
      <c r="Z13" t="s">
        <v>87</v>
      </c>
      <c r="AA13" t="s">
        <v>91</v>
      </c>
      <c r="AB13" t="s">
        <v>153</v>
      </c>
      <c r="AC13" t="s">
        <v>155</v>
      </c>
      <c r="AF13" t="s">
        <v>120</v>
      </c>
      <c r="AG13" t="s">
        <v>95</v>
      </c>
      <c r="AH13" t="s">
        <v>95</v>
      </c>
      <c r="AN13" t="s">
        <v>96</v>
      </c>
      <c r="AO13" t="s">
        <v>97</v>
      </c>
      <c r="AR13" s="2">
        <v>100</v>
      </c>
      <c r="AS13" s="2">
        <v>0</v>
      </c>
      <c r="AT13" s="2">
        <v>100</v>
      </c>
      <c r="AU13" t="s">
        <v>98</v>
      </c>
      <c r="AV13" s="2">
        <v>100</v>
      </c>
      <c r="AW13" s="2">
        <v>100</v>
      </c>
      <c r="AX13" s="2">
        <v>0</v>
      </c>
      <c r="AY13" s="2">
        <v>100</v>
      </c>
      <c r="AZ13" t="s">
        <v>98</v>
      </c>
      <c r="BA13" s="2">
        <v>100</v>
      </c>
      <c r="BB13" t="s">
        <v>99</v>
      </c>
      <c r="BC13" t="s">
        <v>161</v>
      </c>
      <c r="BE13" t="s">
        <v>164</v>
      </c>
      <c r="BF13" t="s">
        <v>160</v>
      </c>
      <c r="BG13" t="s">
        <v>96</v>
      </c>
      <c r="BH13" t="s">
        <v>101</v>
      </c>
      <c r="BI13" t="s">
        <v>102</v>
      </c>
      <c r="BJ13" t="s">
        <v>103</v>
      </c>
      <c r="BK13" t="s">
        <v>104</v>
      </c>
    </row>
    <row r="14" spans="1:63" x14ac:dyDescent="0.25">
      <c r="A14" t="s">
        <v>75</v>
      </c>
      <c r="B14" t="s">
        <v>76</v>
      </c>
      <c r="C14" t="str">
        <f t="shared" si="0"/>
        <v>IND - Qualiac</v>
      </c>
      <c r="D14" t="s">
        <v>77</v>
      </c>
      <c r="E14" t="s">
        <v>78</v>
      </c>
      <c r="F14" t="str">
        <f t="shared" si="1"/>
        <v>512100 - Banque BNP</v>
      </c>
      <c r="G14" t="s">
        <v>153</v>
      </c>
      <c r="H14" t="s">
        <v>154</v>
      </c>
      <c r="I14" t="str">
        <f t="shared" si="2"/>
        <v>FOUL - TEST Fournisseur groupe</v>
      </c>
      <c r="J14" t="s">
        <v>155</v>
      </c>
      <c r="K14" t="s">
        <v>156</v>
      </c>
      <c r="L14" t="str">
        <f t="shared" si="3"/>
        <v>606100 - Ach fourn n stockabl</v>
      </c>
      <c r="O14" t="str">
        <f t="shared" si="4"/>
        <v xml:space="preserve"> - </v>
      </c>
      <c r="P14" t="s">
        <v>168</v>
      </c>
      <c r="Q14" t="s">
        <v>75</v>
      </c>
      <c r="R14" t="s">
        <v>158</v>
      </c>
      <c r="S14" t="s">
        <v>159</v>
      </c>
      <c r="T14" t="s">
        <v>160</v>
      </c>
      <c r="U14" t="s">
        <v>87</v>
      </c>
      <c r="V14" t="s">
        <v>77</v>
      </c>
      <c r="W14" t="s">
        <v>161</v>
      </c>
      <c r="X14" t="s">
        <v>169</v>
      </c>
      <c r="Y14" t="s">
        <v>170</v>
      </c>
      <c r="Z14" t="s">
        <v>87</v>
      </c>
      <c r="AA14" t="s">
        <v>91</v>
      </c>
      <c r="AB14" t="s">
        <v>153</v>
      </c>
      <c r="AC14" t="s">
        <v>155</v>
      </c>
      <c r="AF14" t="s">
        <v>120</v>
      </c>
      <c r="AG14" t="s">
        <v>95</v>
      </c>
      <c r="AH14" t="s">
        <v>95</v>
      </c>
      <c r="AN14" t="s">
        <v>96</v>
      </c>
      <c r="AO14" t="s">
        <v>97</v>
      </c>
      <c r="AR14" s="2">
        <v>100</v>
      </c>
      <c r="AS14" s="2">
        <v>0</v>
      </c>
      <c r="AT14" s="2">
        <v>100</v>
      </c>
      <c r="AU14" t="s">
        <v>98</v>
      </c>
      <c r="AV14" s="2">
        <v>100</v>
      </c>
      <c r="AW14" s="2">
        <v>100</v>
      </c>
      <c r="AX14" s="2">
        <v>0</v>
      </c>
      <c r="AY14" s="2">
        <v>100</v>
      </c>
      <c r="AZ14" t="s">
        <v>98</v>
      </c>
      <c r="BA14" s="2">
        <v>100</v>
      </c>
      <c r="BB14" t="s">
        <v>99</v>
      </c>
      <c r="BC14" t="s">
        <v>161</v>
      </c>
      <c r="BE14" t="s">
        <v>164</v>
      </c>
      <c r="BF14" t="s">
        <v>160</v>
      </c>
      <c r="BG14" t="s">
        <v>96</v>
      </c>
      <c r="BH14" t="s">
        <v>101</v>
      </c>
      <c r="BI14" t="s">
        <v>102</v>
      </c>
      <c r="BJ14" t="s">
        <v>103</v>
      </c>
      <c r="BK14" t="s">
        <v>104</v>
      </c>
    </row>
    <row r="15" spans="1:63" x14ac:dyDescent="0.25">
      <c r="A15" t="s">
        <v>75</v>
      </c>
      <c r="B15" t="s">
        <v>76</v>
      </c>
      <c r="C15" t="str">
        <f t="shared" si="0"/>
        <v>IND - Qualiac</v>
      </c>
      <c r="D15" t="s">
        <v>77</v>
      </c>
      <c r="E15" t="s">
        <v>78</v>
      </c>
      <c r="F15" t="str">
        <f t="shared" si="1"/>
        <v>512100 - Banque BNP</v>
      </c>
      <c r="G15" t="s">
        <v>153</v>
      </c>
      <c r="H15" t="s">
        <v>154</v>
      </c>
      <c r="I15" t="str">
        <f t="shared" si="2"/>
        <v>FOUL - TEST Fournisseur groupe</v>
      </c>
      <c r="J15" t="s">
        <v>155</v>
      </c>
      <c r="K15" t="s">
        <v>156</v>
      </c>
      <c r="L15" t="str">
        <f t="shared" si="3"/>
        <v>606100 - Ach fourn n stockabl</v>
      </c>
      <c r="O15" t="str">
        <f t="shared" si="4"/>
        <v xml:space="preserve"> - </v>
      </c>
      <c r="P15" t="s">
        <v>171</v>
      </c>
      <c r="Q15" t="s">
        <v>75</v>
      </c>
      <c r="R15" t="s">
        <v>158</v>
      </c>
      <c r="S15" t="s">
        <v>159</v>
      </c>
      <c r="T15" t="s">
        <v>160</v>
      </c>
      <c r="U15" t="s">
        <v>87</v>
      </c>
      <c r="V15" t="s">
        <v>77</v>
      </c>
      <c r="W15" t="s">
        <v>161</v>
      </c>
      <c r="X15" t="s">
        <v>172</v>
      </c>
      <c r="Y15" t="s">
        <v>173</v>
      </c>
      <c r="Z15" t="s">
        <v>87</v>
      </c>
      <c r="AA15" t="s">
        <v>91</v>
      </c>
      <c r="AB15" t="s">
        <v>153</v>
      </c>
      <c r="AC15" t="s">
        <v>155</v>
      </c>
      <c r="AF15" t="s">
        <v>120</v>
      </c>
      <c r="AG15" t="s">
        <v>95</v>
      </c>
      <c r="AH15" t="s">
        <v>95</v>
      </c>
      <c r="AN15" t="s">
        <v>96</v>
      </c>
      <c r="AO15" t="s">
        <v>97</v>
      </c>
      <c r="AR15" s="2">
        <v>100</v>
      </c>
      <c r="AS15" s="2">
        <v>0</v>
      </c>
      <c r="AT15" s="2">
        <v>100</v>
      </c>
      <c r="AU15" t="s">
        <v>98</v>
      </c>
      <c r="AV15" s="2">
        <v>100</v>
      </c>
      <c r="AW15" s="2">
        <v>100</v>
      </c>
      <c r="AX15" s="2">
        <v>0</v>
      </c>
      <c r="AY15" s="2">
        <v>100</v>
      </c>
      <c r="AZ15" t="s">
        <v>98</v>
      </c>
      <c r="BA15" s="2">
        <v>100</v>
      </c>
      <c r="BB15" t="s">
        <v>99</v>
      </c>
      <c r="BC15" t="s">
        <v>161</v>
      </c>
      <c r="BE15" t="s">
        <v>164</v>
      </c>
      <c r="BF15" t="s">
        <v>160</v>
      </c>
      <c r="BG15" t="s">
        <v>96</v>
      </c>
      <c r="BH15" t="s">
        <v>101</v>
      </c>
      <c r="BI15" t="s">
        <v>102</v>
      </c>
      <c r="BJ15" t="s">
        <v>103</v>
      </c>
      <c r="BK15" t="s">
        <v>104</v>
      </c>
    </row>
    <row r="16" spans="1:63" x14ac:dyDescent="0.25">
      <c r="A16" t="s">
        <v>75</v>
      </c>
      <c r="B16" t="s">
        <v>76</v>
      </c>
      <c r="C16" t="str">
        <f t="shared" si="0"/>
        <v>IND - Qualiac</v>
      </c>
      <c r="D16" t="s">
        <v>77</v>
      </c>
      <c r="E16" t="s">
        <v>78</v>
      </c>
      <c r="F16" t="str">
        <f t="shared" si="1"/>
        <v>512100 - Banque BNP</v>
      </c>
      <c r="G16" t="s">
        <v>153</v>
      </c>
      <c r="H16" t="s">
        <v>154</v>
      </c>
      <c r="I16" t="str">
        <f t="shared" si="2"/>
        <v>FOUL - TEST Fournisseur groupe</v>
      </c>
      <c r="J16" t="s">
        <v>155</v>
      </c>
      <c r="K16" t="s">
        <v>156</v>
      </c>
      <c r="L16" t="str">
        <f t="shared" si="3"/>
        <v>606100 - Ach fourn n stockabl</v>
      </c>
      <c r="O16" t="str">
        <f t="shared" si="4"/>
        <v xml:space="preserve"> - </v>
      </c>
      <c r="P16" t="s">
        <v>174</v>
      </c>
      <c r="Q16" t="s">
        <v>75</v>
      </c>
      <c r="R16" t="s">
        <v>158</v>
      </c>
      <c r="S16" t="s">
        <v>159</v>
      </c>
      <c r="T16" t="s">
        <v>160</v>
      </c>
      <c r="U16" t="s">
        <v>87</v>
      </c>
      <c r="V16" t="s">
        <v>77</v>
      </c>
      <c r="W16" t="s">
        <v>161</v>
      </c>
      <c r="X16" t="s">
        <v>175</v>
      </c>
      <c r="Y16" t="s">
        <v>176</v>
      </c>
      <c r="Z16" t="s">
        <v>87</v>
      </c>
      <c r="AA16" t="s">
        <v>91</v>
      </c>
      <c r="AB16" t="s">
        <v>153</v>
      </c>
      <c r="AC16" t="s">
        <v>155</v>
      </c>
      <c r="AF16" t="s">
        <v>120</v>
      </c>
      <c r="AG16" t="s">
        <v>95</v>
      </c>
      <c r="AH16" t="s">
        <v>95</v>
      </c>
      <c r="AN16" t="s">
        <v>96</v>
      </c>
      <c r="AO16" t="s">
        <v>97</v>
      </c>
      <c r="AR16" s="2">
        <v>100</v>
      </c>
      <c r="AS16" s="2">
        <v>0</v>
      </c>
      <c r="AT16" s="2">
        <v>100</v>
      </c>
      <c r="AU16" t="s">
        <v>98</v>
      </c>
      <c r="AV16" s="2">
        <v>100</v>
      </c>
      <c r="AW16" s="2">
        <v>100</v>
      </c>
      <c r="AX16" s="2">
        <v>0</v>
      </c>
      <c r="AY16" s="2">
        <v>100</v>
      </c>
      <c r="AZ16" t="s">
        <v>98</v>
      </c>
      <c r="BA16" s="2">
        <v>100</v>
      </c>
      <c r="BB16" t="s">
        <v>99</v>
      </c>
      <c r="BC16" t="s">
        <v>161</v>
      </c>
      <c r="BE16" t="s">
        <v>164</v>
      </c>
      <c r="BF16" t="s">
        <v>160</v>
      </c>
      <c r="BG16" t="s">
        <v>96</v>
      </c>
      <c r="BH16" t="s">
        <v>101</v>
      </c>
      <c r="BI16" t="s">
        <v>102</v>
      </c>
      <c r="BJ16" t="s">
        <v>103</v>
      </c>
      <c r="BK16" t="s">
        <v>104</v>
      </c>
    </row>
    <row r="17" spans="1:63" x14ac:dyDescent="0.25">
      <c r="A17" t="s">
        <v>75</v>
      </c>
      <c r="B17" t="s">
        <v>76</v>
      </c>
      <c r="C17" t="str">
        <f t="shared" si="0"/>
        <v>IND - Qualiac</v>
      </c>
      <c r="D17" t="s">
        <v>77</v>
      </c>
      <c r="E17" t="s">
        <v>78</v>
      </c>
      <c r="F17" t="str">
        <f t="shared" si="1"/>
        <v>512100 - Banque BNP</v>
      </c>
      <c r="G17" t="s">
        <v>153</v>
      </c>
      <c r="H17" t="s">
        <v>154</v>
      </c>
      <c r="I17" t="str">
        <f t="shared" si="2"/>
        <v>FOUL - TEST Fournisseur groupe</v>
      </c>
      <c r="J17" t="s">
        <v>155</v>
      </c>
      <c r="K17" t="s">
        <v>156</v>
      </c>
      <c r="L17" t="str">
        <f t="shared" si="3"/>
        <v>606100 - Ach fourn n stockabl</v>
      </c>
      <c r="O17" t="str">
        <f t="shared" si="4"/>
        <v xml:space="preserve"> - </v>
      </c>
      <c r="P17" t="s">
        <v>177</v>
      </c>
      <c r="Q17" t="s">
        <v>75</v>
      </c>
      <c r="R17" t="s">
        <v>158</v>
      </c>
      <c r="S17" t="s">
        <v>159</v>
      </c>
      <c r="T17" t="s">
        <v>160</v>
      </c>
      <c r="U17" t="s">
        <v>87</v>
      </c>
      <c r="V17" t="s">
        <v>77</v>
      </c>
      <c r="W17" t="s">
        <v>161</v>
      </c>
      <c r="X17" t="s">
        <v>178</v>
      </c>
      <c r="Y17" t="s">
        <v>179</v>
      </c>
      <c r="Z17" t="s">
        <v>87</v>
      </c>
      <c r="AA17" t="s">
        <v>91</v>
      </c>
      <c r="AB17" t="s">
        <v>153</v>
      </c>
      <c r="AC17" t="s">
        <v>155</v>
      </c>
      <c r="AF17" t="s">
        <v>120</v>
      </c>
      <c r="AG17" t="s">
        <v>95</v>
      </c>
      <c r="AH17" t="s">
        <v>95</v>
      </c>
      <c r="AN17" t="s">
        <v>96</v>
      </c>
      <c r="AO17" t="s">
        <v>97</v>
      </c>
      <c r="AR17" s="2">
        <v>100</v>
      </c>
      <c r="AS17" s="2">
        <v>0</v>
      </c>
      <c r="AT17" s="2">
        <v>100</v>
      </c>
      <c r="AU17" t="s">
        <v>98</v>
      </c>
      <c r="AV17" s="2">
        <v>100</v>
      </c>
      <c r="AW17" s="2">
        <v>100</v>
      </c>
      <c r="AX17" s="2">
        <v>0</v>
      </c>
      <c r="AY17" s="2">
        <v>100</v>
      </c>
      <c r="AZ17" t="s">
        <v>98</v>
      </c>
      <c r="BA17" s="2">
        <v>100</v>
      </c>
      <c r="BB17" t="s">
        <v>99</v>
      </c>
      <c r="BC17" t="s">
        <v>161</v>
      </c>
      <c r="BE17" t="s">
        <v>164</v>
      </c>
      <c r="BF17" t="s">
        <v>160</v>
      </c>
      <c r="BG17" t="s">
        <v>96</v>
      </c>
      <c r="BH17" t="s">
        <v>101</v>
      </c>
      <c r="BI17" t="s">
        <v>102</v>
      </c>
      <c r="BJ17" t="s">
        <v>103</v>
      </c>
      <c r="BK17" t="s">
        <v>104</v>
      </c>
    </row>
    <row r="18" spans="1:63" x14ac:dyDescent="0.25">
      <c r="A18" t="s">
        <v>75</v>
      </c>
      <c r="B18" t="s">
        <v>76</v>
      </c>
      <c r="C18" t="str">
        <f t="shared" si="0"/>
        <v>IND - Qualiac</v>
      </c>
      <c r="D18" t="s">
        <v>77</v>
      </c>
      <c r="E18" t="s">
        <v>78</v>
      </c>
      <c r="F18" t="str">
        <f t="shared" si="1"/>
        <v>512100 - Banque BNP</v>
      </c>
      <c r="G18" t="s">
        <v>153</v>
      </c>
      <c r="H18" t="s">
        <v>154</v>
      </c>
      <c r="I18" t="str">
        <f t="shared" si="2"/>
        <v>FOUL - TEST Fournisseur groupe</v>
      </c>
      <c r="J18" t="s">
        <v>155</v>
      </c>
      <c r="K18" t="s">
        <v>156</v>
      </c>
      <c r="L18" t="str">
        <f t="shared" si="3"/>
        <v>606100 - Ach fourn n stockabl</v>
      </c>
      <c r="O18" t="str">
        <f t="shared" si="4"/>
        <v xml:space="preserve"> - </v>
      </c>
      <c r="P18" t="s">
        <v>180</v>
      </c>
      <c r="Q18" t="s">
        <v>75</v>
      </c>
      <c r="R18" t="s">
        <v>158</v>
      </c>
      <c r="S18" t="s">
        <v>159</v>
      </c>
      <c r="T18" t="s">
        <v>160</v>
      </c>
      <c r="U18" t="s">
        <v>87</v>
      </c>
      <c r="V18" t="s">
        <v>77</v>
      </c>
      <c r="W18" t="s">
        <v>161</v>
      </c>
      <c r="X18" t="s">
        <v>181</v>
      </c>
      <c r="Y18" t="s">
        <v>182</v>
      </c>
      <c r="Z18" t="s">
        <v>87</v>
      </c>
      <c r="AA18" t="s">
        <v>91</v>
      </c>
      <c r="AB18" t="s">
        <v>153</v>
      </c>
      <c r="AC18" t="s">
        <v>155</v>
      </c>
      <c r="AF18" t="s">
        <v>120</v>
      </c>
      <c r="AG18" t="s">
        <v>95</v>
      </c>
      <c r="AH18" t="s">
        <v>95</v>
      </c>
      <c r="AN18" t="s">
        <v>96</v>
      </c>
      <c r="AO18" t="s">
        <v>97</v>
      </c>
      <c r="AR18" s="2">
        <v>100</v>
      </c>
      <c r="AS18" s="2">
        <v>0</v>
      </c>
      <c r="AT18" s="2">
        <v>100</v>
      </c>
      <c r="AU18" t="s">
        <v>98</v>
      </c>
      <c r="AV18" s="2">
        <v>100</v>
      </c>
      <c r="AW18" s="2">
        <v>100</v>
      </c>
      <c r="AX18" s="2">
        <v>0</v>
      </c>
      <c r="AY18" s="2">
        <v>100</v>
      </c>
      <c r="AZ18" t="s">
        <v>98</v>
      </c>
      <c r="BA18" s="2">
        <v>100</v>
      </c>
      <c r="BB18" t="s">
        <v>99</v>
      </c>
      <c r="BC18" t="s">
        <v>161</v>
      </c>
      <c r="BE18" t="s">
        <v>164</v>
      </c>
      <c r="BF18" t="s">
        <v>160</v>
      </c>
      <c r="BG18" t="s">
        <v>96</v>
      </c>
      <c r="BH18" t="s">
        <v>101</v>
      </c>
      <c r="BI18" t="s">
        <v>102</v>
      </c>
      <c r="BJ18" t="s">
        <v>103</v>
      </c>
      <c r="BK18" t="s">
        <v>104</v>
      </c>
    </row>
    <row r="19" spans="1:63" x14ac:dyDescent="0.25">
      <c r="A19" t="s">
        <v>75</v>
      </c>
      <c r="B19" t="s">
        <v>76</v>
      </c>
      <c r="C19" t="str">
        <f t="shared" si="0"/>
        <v>IND - Qualiac</v>
      </c>
      <c r="D19" t="s">
        <v>77</v>
      </c>
      <c r="E19" t="s">
        <v>78</v>
      </c>
      <c r="F19" t="str">
        <f t="shared" si="1"/>
        <v>512100 - Banque BNP</v>
      </c>
      <c r="G19" t="s">
        <v>153</v>
      </c>
      <c r="H19" t="s">
        <v>154</v>
      </c>
      <c r="I19" t="str">
        <f t="shared" si="2"/>
        <v>FOUL - TEST Fournisseur groupe</v>
      </c>
      <c r="J19" t="s">
        <v>155</v>
      </c>
      <c r="K19" t="s">
        <v>156</v>
      </c>
      <c r="L19" t="str">
        <f t="shared" si="3"/>
        <v>606100 - Ach fourn n stockabl</v>
      </c>
      <c r="O19" t="str">
        <f t="shared" si="4"/>
        <v xml:space="preserve"> - </v>
      </c>
      <c r="P19" t="s">
        <v>183</v>
      </c>
      <c r="Q19" t="s">
        <v>75</v>
      </c>
      <c r="R19" t="s">
        <v>158</v>
      </c>
      <c r="S19" t="s">
        <v>159</v>
      </c>
      <c r="T19" t="s">
        <v>160</v>
      </c>
      <c r="U19" t="s">
        <v>87</v>
      </c>
      <c r="V19" t="s">
        <v>77</v>
      </c>
      <c r="W19" t="s">
        <v>161</v>
      </c>
      <c r="X19" t="s">
        <v>184</v>
      </c>
      <c r="Y19" t="s">
        <v>185</v>
      </c>
      <c r="Z19" t="s">
        <v>87</v>
      </c>
      <c r="AA19" t="s">
        <v>91</v>
      </c>
      <c r="AB19" t="s">
        <v>153</v>
      </c>
      <c r="AC19" t="s">
        <v>155</v>
      </c>
      <c r="AF19" t="s">
        <v>120</v>
      </c>
      <c r="AG19" t="s">
        <v>95</v>
      </c>
      <c r="AH19" t="s">
        <v>95</v>
      </c>
      <c r="AN19" t="s">
        <v>96</v>
      </c>
      <c r="AO19" t="s">
        <v>97</v>
      </c>
      <c r="AR19" s="2">
        <v>100</v>
      </c>
      <c r="AS19" s="2">
        <v>0</v>
      </c>
      <c r="AT19" s="2">
        <v>100</v>
      </c>
      <c r="AU19" t="s">
        <v>98</v>
      </c>
      <c r="AV19" s="2">
        <v>100</v>
      </c>
      <c r="AW19" s="2">
        <v>100</v>
      </c>
      <c r="AX19" s="2">
        <v>0</v>
      </c>
      <c r="AY19" s="2">
        <v>100</v>
      </c>
      <c r="AZ19" t="s">
        <v>98</v>
      </c>
      <c r="BA19" s="2">
        <v>100</v>
      </c>
      <c r="BB19" t="s">
        <v>99</v>
      </c>
      <c r="BC19" t="s">
        <v>161</v>
      </c>
      <c r="BE19" t="s">
        <v>164</v>
      </c>
      <c r="BF19" t="s">
        <v>160</v>
      </c>
      <c r="BG19" t="s">
        <v>96</v>
      </c>
      <c r="BH19" t="s">
        <v>101</v>
      </c>
      <c r="BI19" t="s">
        <v>102</v>
      </c>
      <c r="BJ19" t="s">
        <v>103</v>
      </c>
      <c r="BK19" t="s">
        <v>104</v>
      </c>
    </row>
    <row r="20" spans="1:63" x14ac:dyDescent="0.25">
      <c r="A20" t="s">
        <v>75</v>
      </c>
      <c r="B20" t="s">
        <v>76</v>
      </c>
      <c r="C20" t="str">
        <f t="shared" si="0"/>
        <v>IND - Qualiac</v>
      </c>
      <c r="D20" t="s">
        <v>77</v>
      </c>
      <c r="E20" t="s">
        <v>78</v>
      </c>
      <c r="F20" t="str">
        <f t="shared" si="1"/>
        <v>512100 - Banque BNP</v>
      </c>
      <c r="G20" t="s">
        <v>153</v>
      </c>
      <c r="H20" t="s">
        <v>154</v>
      </c>
      <c r="I20" t="str">
        <f t="shared" si="2"/>
        <v>FOUL - TEST Fournisseur groupe</v>
      </c>
      <c r="J20" t="s">
        <v>155</v>
      </c>
      <c r="K20" t="s">
        <v>156</v>
      </c>
      <c r="L20" t="str">
        <f t="shared" si="3"/>
        <v>606100 - Ach fourn n stockabl</v>
      </c>
      <c r="O20" t="str">
        <f t="shared" si="4"/>
        <v xml:space="preserve"> - </v>
      </c>
      <c r="P20" t="s">
        <v>186</v>
      </c>
      <c r="Q20" t="s">
        <v>75</v>
      </c>
      <c r="R20" t="s">
        <v>158</v>
      </c>
      <c r="S20" t="s">
        <v>159</v>
      </c>
      <c r="T20" t="s">
        <v>160</v>
      </c>
      <c r="U20" t="s">
        <v>87</v>
      </c>
      <c r="V20" t="s">
        <v>77</v>
      </c>
      <c r="W20" t="s">
        <v>161</v>
      </c>
      <c r="X20" t="s">
        <v>187</v>
      </c>
      <c r="Y20" t="s">
        <v>188</v>
      </c>
      <c r="Z20" t="s">
        <v>87</v>
      </c>
      <c r="AA20" t="s">
        <v>91</v>
      </c>
      <c r="AB20" t="s">
        <v>153</v>
      </c>
      <c r="AC20" t="s">
        <v>155</v>
      </c>
      <c r="AF20" t="s">
        <v>120</v>
      </c>
      <c r="AG20" t="s">
        <v>95</v>
      </c>
      <c r="AH20" t="s">
        <v>95</v>
      </c>
      <c r="AN20" t="s">
        <v>96</v>
      </c>
      <c r="AO20" t="s">
        <v>97</v>
      </c>
      <c r="AR20" s="2">
        <v>100</v>
      </c>
      <c r="AS20" s="2">
        <v>0</v>
      </c>
      <c r="AT20" s="2">
        <v>100</v>
      </c>
      <c r="AU20" t="s">
        <v>98</v>
      </c>
      <c r="AV20" s="2">
        <v>100</v>
      </c>
      <c r="AW20" s="2">
        <v>100</v>
      </c>
      <c r="AX20" s="2">
        <v>0</v>
      </c>
      <c r="AY20" s="2">
        <v>100</v>
      </c>
      <c r="AZ20" t="s">
        <v>98</v>
      </c>
      <c r="BA20" s="2">
        <v>100</v>
      </c>
      <c r="BB20" t="s">
        <v>99</v>
      </c>
      <c r="BC20" t="s">
        <v>161</v>
      </c>
      <c r="BE20" t="s">
        <v>164</v>
      </c>
      <c r="BF20" t="s">
        <v>160</v>
      </c>
      <c r="BG20" t="s">
        <v>96</v>
      </c>
      <c r="BH20" t="s">
        <v>101</v>
      </c>
      <c r="BI20" t="s">
        <v>102</v>
      </c>
      <c r="BJ20" t="s">
        <v>103</v>
      </c>
      <c r="BK20" t="s">
        <v>104</v>
      </c>
    </row>
    <row r="21" spans="1:63" x14ac:dyDescent="0.25">
      <c r="A21" t="s">
        <v>75</v>
      </c>
      <c r="B21" t="s">
        <v>76</v>
      </c>
      <c r="C21" t="str">
        <f t="shared" ref="C21:C23" si="5">CONCATENATE(A21," - ",B21)</f>
        <v>IND - Qualiac</v>
      </c>
      <c r="D21" t="s">
        <v>77</v>
      </c>
      <c r="E21" t="s">
        <v>78</v>
      </c>
      <c r="F21" t="str">
        <f t="shared" ref="F21:F23" si="6">CONCATENATE(D21," - ",E21)</f>
        <v>512100 - Banque BNP</v>
      </c>
      <c r="G21" t="s">
        <v>153</v>
      </c>
      <c r="H21" t="s">
        <v>154</v>
      </c>
      <c r="I21" t="str">
        <f t="shared" ref="I21:I23" si="7">CONCATENATE(G21," - ",H21)</f>
        <v>FOUL - TEST Fournisseur groupe</v>
      </c>
      <c r="J21" t="s">
        <v>81</v>
      </c>
      <c r="K21" t="s">
        <v>82</v>
      </c>
      <c r="L21" t="str">
        <f t="shared" ref="L21:L23" si="8">CONCATENATE(J21," - ",K21)</f>
        <v>606300 - Ach n stock:Four ent</v>
      </c>
      <c r="O21" t="str">
        <f t="shared" ref="O21:O23" si="9">CONCATENATE(M21," - ",N21)</f>
        <v xml:space="preserve"> - </v>
      </c>
      <c r="P21" t="s">
        <v>191</v>
      </c>
      <c r="Q21" t="s">
        <v>75</v>
      </c>
      <c r="R21" t="s">
        <v>151</v>
      </c>
      <c r="S21" t="s">
        <v>192</v>
      </c>
      <c r="T21" t="s">
        <v>193</v>
      </c>
      <c r="U21" t="s">
        <v>87</v>
      </c>
      <c r="V21" t="s">
        <v>77</v>
      </c>
      <c r="W21" t="s">
        <v>140</v>
      </c>
      <c r="X21" t="s">
        <v>194</v>
      </c>
      <c r="Y21" t="s">
        <v>195</v>
      </c>
      <c r="Z21" t="s">
        <v>87</v>
      </c>
      <c r="AA21" t="s">
        <v>91</v>
      </c>
      <c r="AB21" t="s">
        <v>153</v>
      </c>
      <c r="AC21" t="s">
        <v>81</v>
      </c>
      <c r="AD21" t="s">
        <v>92</v>
      </c>
      <c r="AE21" t="s">
        <v>93</v>
      </c>
      <c r="AF21" t="s">
        <v>190</v>
      </c>
      <c r="AG21" t="s">
        <v>95</v>
      </c>
      <c r="AH21" t="s">
        <v>95</v>
      </c>
      <c r="AN21" t="s">
        <v>96</v>
      </c>
      <c r="AO21" t="s">
        <v>97</v>
      </c>
      <c r="AR21" s="2">
        <v>5040</v>
      </c>
      <c r="AS21" s="2">
        <v>0</v>
      </c>
      <c r="AT21" s="2">
        <v>5040</v>
      </c>
      <c r="AU21" t="s">
        <v>98</v>
      </c>
      <c r="AV21" s="2">
        <v>5040</v>
      </c>
      <c r="AW21" s="2">
        <v>5040</v>
      </c>
      <c r="AX21" s="2">
        <v>0</v>
      </c>
      <c r="AY21" s="2">
        <v>5040</v>
      </c>
      <c r="AZ21" t="s">
        <v>98</v>
      </c>
      <c r="BA21" s="2">
        <v>5040</v>
      </c>
      <c r="BB21" t="s">
        <v>99</v>
      </c>
      <c r="BC21" t="s">
        <v>140</v>
      </c>
      <c r="BE21" t="s">
        <v>152</v>
      </c>
      <c r="BF21" t="s">
        <v>193</v>
      </c>
      <c r="BG21" t="s">
        <v>96</v>
      </c>
      <c r="BH21" t="s">
        <v>101</v>
      </c>
      <c r="BI21" t="s">
        <v>102</v>
      </c>
      <c r="BJ21" t="s">
        <v>103</v>
      </c>
      <c r="BK21" t="s">
        <v>104</v>
      </c>
    </row>
    <row r="22" spans="1:63" x14ac:dyDescent="0.25">
      <c r="A22" t="s">
        <v>75</v>
      </c>
      <c r="B22" t="s">
        <v>76</v>
      </c>
      <c r="C22" t="str">
        <f t="shared" si="5"/>
        <v>IND - Qualiac</v>
      </c>
      <c r="D22" t="s">
        <v>77</v>
      </c>
      <c r="E22" t="s">
        <v>78</v>
      </c>
      <c r="F22" t="str">
        <f t="shared" si="6"/>
        <v>512100 - Banque BNP</v>
      </c>
      <c r="G22" t="s">
        <v>153</v>
      </c>
      <c r="H22" t="s">
        <v>154</v>
      </c>
      <c r="I22" t="str">
        <f t="shared" si="7"/>
        <v>FOUL - TEST Fournisseur groupe</v>
      </c>
      <c r="J22" t="s">
        <v>81</v>
      </c>
      <c r="K22" t="s">
        <v>82</v>
      </c>
      <c r="L22" t="str">
        <f t="shared" si="8"/>
        <v>606300 - Ach n stock:Four ent</v>
      </c>
      <c r="O22" t="str">
        <f t="shared" si="9"/>
        <v xml:space="preserve"> - </v>
      </c>
      <c r="P22" t="s">
        <v>196</v>
      </c>
      <c r="Q22" t="s">
        <v>75</v>
      </c>
      <c r="R22" t="s">
        <v>197</v>
      </c>
      <c r="S22" t="s">
        <v>198</v>
      </c>
      <c r="T22" t="s">
        <v>199</v>
      </c>
      <c r="U22" t="s">
        <v>87</v>
      </c>
      <c r="V22" t="s">
        <v>77</v>
      </c>
      <c r="W22" t="s">
        <v>189</v>
      </c>
      <c r="X22" t="s">
        <v>200</v>
      </c>
      <c r="Y22" t="s">
        <v>201</v>
      </c>
      <c r="Z22" t="s">
        <v>87</v>
      </c>
      <c r="AA22" t="s">
        <v>91</v>
      </c>
      <c r="AB22" t="s">
        <v>153</v>
      </c>
      <c r="AC22" t="s">
        <v>81</v>
      </c>
      <c r="AD22" t="s">
        <v>92</v>
      </c>
      <c r="AE22" t="s">
        <v>93</v>
      </c>
      <c r="AF22" t="s">
        <v>190</v>
      </c>
      <c r="AG22" t="s">
        <v>95</v>
      </c>
      <c r="AH22" t="s">
        <v>95</v>
      </c>
      <c r="AN22" t="s">
        <v>96</v>
      </c>
      <c r="AO22" t="s">
        <v>97</v>
      </c>
      <c r="AR22" s="2">
        <v>400</v>
      </c>
      <c r="AS22" s="2">
        <v>0</v>
      </c>
      <c r="AT22" s="2">
        <v>400</v>
      </c>
      <c r="AU22" t="s">
        <v>98</v>
      </c>
      <c r="AV22" s="2">
        <v>400</v>
      </c>
      <c r="AW22" s="2">
        <v>400</v>
      </c>
      <c r="AX22" s="2">
        <v>0</v>
      </c>
      <c r="AY22" s="2">
        <v>400</v>
      </c>
      <c r="AZ22" t="s">
        <v>98</v>
      </c>
      <c r="BA22" s="2">
        <v>400</v>
      </c>
      <c r="BB22" t="s">
        <v>99</v>
      </c>
      <c r="BC22" t="s">
        <v>189</v>
      </c>
      <c r="BE22" t="s">
        <v>202</v>
      </c>
      <c r="BF22" t="s">
        <v>199</v>
      </c>
      <c r="BG22" t="s">
        <v>96</v>
      </c>
      <c r="BH22" t="s">
        <v>101</v>
      </c>
      <c r="BI22" t="s">
        <v>102</v>
      </c>
      <c r="BJ22" t="s">
        <v>103</v>
      </c>
      <c r="BK22" t="s">
        <v>104</v>
      </c>
    </row>
    <row r="23" spans="1:63" x14ac:dyDescent="0.25">
      <c r="A23" t="s">
        <v>75</v>
      </c>
      <c r="B23" t="s">
        <v>76</v>
      </c>
      <c r="C23" t="str">
        <f t="shared" si="5"/>
        <v>IND - Qualiac</v>
      </c>
      <c r="D23" t="s">
        <v>77</v>
      </c>
      <c r="E23" t="s">
        <v>78</v>
      </c>
      <c r="F23" t="str">
        <f t="shared" si="6"/>
        <v>512100 - Banque BNP</v>
      </c>
      <c r="G23" t="s">
        <v>153</v>
      </c>
      <c r="H23" t="s">
        <v>154</v>
      </c>
      <c r="I23" t="str">
        <f t="shared" si="7"/>
        <v>FOUL - TEST Fournisseur groupe</v>
      </c>
      <c r="J23" t="s">
        <v>81</v>
      </c>
      <c r="K23" t="s">
        <v>82</v>
      </c>
      <c r="L23" t="str">
        <f t="shared" si="8"/>
        <v>606300 - Ach n stock:Four ent</v>
      </c>
      <c r="O23" t="str">
        <f t="shared" si="9"/>
        <v xml:space="preserve"> - </v>
      </c>
      <c r="P23" t="s">
        <v>203</v>
      </c>
      <c r="Q23" t="s">
        <v>75</v>
      </c>
      <c r="R23" t="s">
        <v>197</v>
      </c>
      <c r="S23" t="s">
        <v>204</v>
      </c>
      <c r="T23" t="s">
        <v>205</v>
      </c>
      <c r="U23" t="s">
        <v>87</v>
      </c>
      <c r="V23" t="s">
        <v>77</v>
      </c>
      <c r="W23" t="s">
        <v>189</v>
      </c>
      <c r="X23" t="s">
        <v>206</v>
      </c>
      <c r="Y23" t="s">
        <v>207</v>
      </c>
      <c r="Z23" t="s">
        <v>87</v>
      </c>
      <c r="AA23" t="s">
        <v>91</v>
      </c>
      <c r="AB23" t="s">
        <v>153</v>
      </c>
      <c r="AC23" t="s">
        <v>81</v>
      </c>
      <c r="AD23" t="s">
        <v>92</v>
      </c>
      <c r="AE23" t="s">
        <v>93</v>
      </c>
      <c r="AF23" t="s">
        <v>190</v>
      </c>
      <c r="AG23" t="s">
        <v>95</v>
      </c>
      <c r="AH23" t="s">
        <v>95</v>
      </c>
      <c r="AN23" t="s">
        <v>96</v>
      </c>
      <c r="AO23" t="s">
        <v>97</v>
      </c>
      <c r="AR23" s="2">
        <v>323</v>
      </c>
      <c r="AS23" s="2">
        <v>0</v>
      </c>
      <c r="AT23" s="2">
        <v>323</v>
      </c>
      <c r="AU23" t="s">
        <v>98</v>
      </c>
      <c r="AV23" s="2">
        <v>323</v>
      </c>
      <c r="AW23" s="2">
        <v>323</v>
      </c>
      <c r="AX23" s="2">
        <v>0</v>
      </c>
      <c r="AY23" s="2">
        <v>323</v>
      </c>
      <c r="AZ23" t="s">
        <v>98</v>
      </c>
      <c r="BA23" s="2">
        <v>323</v>
      </c>
      <c r="BB23" t="s">
        <v>99</v>
      </c>
      <c r="BC23" t="s">
        <v>189</v>
      </c>
      <c r="BE23" t="s">
        <v>202</v>
      </c>
      <c r="BF23" t="s">
        <v>205</v>
      </c>
      <c r="BG23" t="s">
        <v>96</v>
      </c>
      <c r="BH23" t="s">
        <v>101</v>
      </c>
      <c r="BI23" t="s">
        <v>102</v>
      </c>
      <c r="BJ23" t="s">
        <v>103</v>
      </c>
      <c r="BK23" t="s">
        <v>104</v>
      </c>
    </row>
    <row r="24" spans="1:63" x14ac:dyDescent="0.25">
      <c r="A24" t="s">
        <v>75</v>
      </c>
      <c r="B24" t="s">
        <v>76</v>
      </c>
      <c r="C24" t="str">
        <f t="shared" ref="C24:C25" si="10">CONCATENATE(A24," - ",B24)</f>
        <v>IND - Qualiac</v>
      </c>
      <c r="D24" t="s">
        <v>77</v>
      </c>
      <c r="E24" t="s">
        <v>78</v>
      </c>
      <c r="F24" t="str">
        <f t="shared" ref="F24:F25" si="11">CONCATENATE(D24," - ",E24)</f>
        <v>512100 - Banque BNP</v>
      </c>
      <c r="G24" t="s">
        <v>208</v>
      </c>
      <c r="H24" t="s">
        <v>209</v>
      </c>
      <c r="I24" t="str">
        <f t="shared" ref="I24:I25" si="12">CONCATENATE(G24," - ",H24)</f>
        <v>IMPO - TEST Impôt</v>
      </c>
      <c r="J24" t="s">
        <v>81</v>
      </c>
      <c r="K24" t="s">
        <v>82</v>
      </c>
      <c r="L24" t="str">
        <f t="shared" ref="L24:L25" si="13">CONCATENATE(J24," - ",K24)</f>
        <v>606300 - Ach n stock:Four ent</v>
      </c>
      <c r="O24" t="str">
        <f t="shared" ref="O24:O25" si="14">CONCATENATE(M24," - ",N24)</f>
        <v xml:space="preserve"> - </v>
      </c>
      <c r="P24" t="s">
        <v>210</v>
      </c>
      <c r="Q24" t="s">
        <v>75</v>
      </c>
      <c r="R24" t="s">
        <v>211</v>
      </c>
      <c r="S24" t="s">
        <v>212</v>
      </c>
      <c r="T24" t="s">
        <v>213</v>
      </c>
      <c r="U24" t="s">
        <v>87</v>
      </c>
      <c r="V24" t="s">
        <v>77</v>
      </c>
      <c r="W24" t="s">
        <v>88</v>
      </c>
      <c r="X24" t="s">
        <v>214</v>
      </c>
      <c r="Y24" t="s">
        <v>215</v>
      </c>
      <c r="Z24" t="s">
        <v>87</v>
      </c>
      <c r="AA24" t="s">
        <v>119</v>
      </c>
      <c r="AB24" t="s">
        <v>208</v>
      </c>
      <c r="AC24" t="s">
        <v>81</v>
      </c>
      <c r="AD24" t="s">
        <v>92</v>
      </c>
      <c r="AE24" t="s">
        <v>93</v>
      </c>
      <c r="AF24" t="s">
        <v>216</v>
      </c>
      <c r="AG24" t="s">
        <v>95</v>
      </c>
      <c r="AH24" t="s">
        <v>95</v>
      </c>
      <c r="AN24" t="s">
        <v>96</v>
      </c>
      <c r="AO24" t="s">
        <v>97</v>
      </c>
      <c r="AR24" s="2">
        <v>222.22</v>
      </c>
      <c r="AS24" s="2">
        <v>0</v>
      </c>
      <c r="AT24" s="2">
        <v>222.22</v>
      </c>
      <c r="AU24" t="s">
        <v>98</v>
      </c>
      <c r="AV24" s="2">
        <v>222.22</v>
      </c>
      <c r="AW24" s="2">
        <v>222.22</v>
      </c>
      <c r="AX24" s="2">
        <v>0</v>
      </c>
      <c r="AY24" s="2">
        <v>222.22</v>
      </c>
      <c r="AZ24" t="s">
        <v>98</v>
      </c>
      <c r="BA24" s="2">
        <v>222.22</v>
      </c>
      <c r="BB24" t="s">
        <v>99</v>
      </c>
      <c r="BC24" t="s">
        <v>88</v>
      </c>
      <c r="BE24" t="s">
        <v>121</v>
      </c>
      <c r="BF24" t="s">
        <v>213</v>
      </c>
      <c r="BG24" t="s">
        <v>96</v>
      </c>
      <c r="BH24" t="s">
        <v>101</v>
      </c>
      <c r="BI24" t="s">
        <v>102</v>
      </c>
      <c r="BJ24" t="s">
        <v>103</v>
      </c>
      <c r="BK24" t="s">
        <v>104</v>
      </c>
    </row>
    <row r="25" spans="1:63" x14ac:dyDescent="0.25">
      <c r="A25" t="s">
        <v>75</v>
      </c>
      <c r="B25" t="s">
        <v>76</v>
      </c>
      <c r="C25" t="str">
        <f t="shared" si="10"/>
        <v>IND - Qualiac</v>
      </c>
      <c r="D25" t="s">
        <v>77</v>
      </c>
      <c r="E25" t="s">
        <v>78</v>
      </c>
      <c r="F25" t="str">
        <f t="shared" si="11"/>
        <v>512100 - Banque BNP</v>
      </c>
      <c r="G25" t="s">
        <v>208</v>
      </c>
      <c r="H25" t="s">
        <v>209</v>
      </c>
      <c r="I25" t="str">
        <f t="shared" si="12"/>
        <v>IMPO - TEST Impôt</v>
      </c>
      <c r="J25" t="s">
        <v>81</v>
      </c>
      <c r="K25" t="s">
        <v>82</v>
      </c>
      <c r="L25" t="str">
        <f t="shared" si="13"/>
        <v>606300 - Ach n stock:Four ent</v>
      </c>
      <c r="O25" t="str">
        <f t="shared" si="14"/>
        <v xml:space="preserve"> - </v>
      </c>
      <c r="P25" t="s">
        <v>217</v>
      </c>
      <c r="Q25" t="s">
        <v>75</v>
      </c>
      <c r="R25" t="s">
        <v>149</v>
      </c>
      <c r="S25" t="s">
        <v>218</v>
      </c>
      <c r="T25" t="s">
        <v>219</v>
      </c>
      <c r="U25" t="s">
        <v>87</v>
      </c>
      <c r="V25" t="s">
        <v>77</v>
      </c>
      <c r="W25" t="s">
        <v>140</v>
      </c>
      <c r="X25" t="s">
        <v>220</v>
      </c>
      <c r="Y25" t="s">
        <v>221</v>
      </c>
      <c r="Z25" t="s">
        <v>87</v>
      </c>
      <c r="AA25" t="s">
        <v>91</v>
      </c>
      <c r="AB25" t="s">
        <v>208</v>
      </c>
      <c r="AC25" t="s">
        <v>81</v>
      </c>
      <c r="AD25" t="s">
        <v>92</v>
      </c>
      <c r="AE25" t="s">
        <v>93</v>
      </c>
      <c r="AF25" t="s">
        <v>216</v>
      </c>
      <c r="AG25" t="s">
        <v>95</v>
      </c>
      <c r="AH25" t="s">
        <v>95</v>
      </c>
      <c r="AN25" t="s">
        <v>96</v>
      </c>
      <c r="AO25" t="s">
        <v>97</v>
      </c>
      <c r="AR25" s="2">
        <v>1773.59</v>
      </c>
      <c r="AS25" s="2">
        <v>0</v>
      </c>
      <c r="AT25" s="2">
        <v>1773.59</v>
      </c>
      <c r="AU25" t="s">
        <v>98</v>
      </c>
      <c r="AV25" s="2">
        <v>1773.59</v>
      </c>
      <c r="AW25" s="2">
        <v>1773.59</v>
      </c>
      <c r="AX25" s="2">
        <v>0</v>
      </c>
      <c r="AY25" s="2">
        <v>1773.59</v>
      </c>
      <c r="AZ25" t="s">
        <v>98</v>
      </c>
      <c r="BA25" s="2">
        <v>1773.59</v>
      </c>
      <c r="BB25" t="s">
        <v>99</v>
      </c>
      <c r="BC25" t="s">
        <v>140</v>
      </c>
      <c r="BE25" t="s">
        <v>150</v>
      </c>
      <c r="BF25" t="s">
        <v>219</v>
      </c>
      <c r="BG25" t="s">
        <v>96</v>
      </c>
      <c r="BH25" t="s">
        <v>101</v>
      </c>
      <c r="BI25" t="s">
        <v>102</v>
      </c>
      <c r="BJ25" t="s">
        <v>103</v>
      </c>
      <c r="BK25" t="s">
        <v>104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ERTR</vt:lpstr>
      <vt:lpstr>Donnees</vt:lpstr>
    </vt:vector>
  </TitlesOfParts>
  <Company>Qualiac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benoit bfr. fresnel</dc:creator>
  <cp:lastModifiedBy>pascal robert</cp:lastModifiedBy>
  <cp:lastPrinted>2018-04-25T07:12:48Z</cp:lastPrinted>
  <dcterms:created xsi:type="dcterms:W3CDTF">2018-04-18T07:24:28Z</dcterms:created>
  <dcterms:modified xsi:type="dcterms:W3CDTF">2018-05-14T09:05:55Z</dcterms:modified>
</cp:coreProperties>
</file>