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2.01\fr\oct\editions\"/>
    </mc:Choice>
  </mc:AlternateContent>
  <bookViews>
    <workbookView xWindow="0" yWindow="0" windowWidth="25200" windowHeight="11985"/>
  </bookViews>
  <sheets>
    <sheet name="EPIE" sheetId="3" r:id="rId1"/>
    <sheet name="Donnees" sheetId="2" r:id="rId2"/>
  </sheets>
  <calcPr calcId="152511"/>
  <pivotCaches>
    <pivotCache cacheId="1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78" i="2" l="1"/>
  <c r="BA78" i="2"/>
  <c r="AZ78" i="2"/>
  <c r="AY78" i="2"/>
  <c r="AX78" i="2"/>
  <c r="AW78" i="2"/>
  <c r="AV78" i="2"/>
  <c r="AU78" i="2"/>
  <c r="AT78" i="2"/>
  <c r="AS78" i="2"/>
  <c r="BB77" i="2"/>
  <c r="BA77" i="2"/>
  <c r="AZ77" i="2"/>
  <c r="AY77" i="2"/>
  <c r="AX77" i="2"/>
  <c r="AW77" i="2"/>
  <c r="AV77" i="2"/>
  <c r="AU77" i="2"/>
  <c r="AT77" i="2"/>
  <c r="AS77" i="2"/>
  <c r="BB76" i="2"/>
  <c r="BA76" i="2"/>
  <c r="AZ76" i="2"/>
  <c r="AY76" i="2"/>
  <c r="AX76" i="2"/>
  <c r="AW76" i="2"/>
  <c r="AV76" i="2"/>
  <c r="AU76" i="2"/>
  <c r="AT76" i="2"/>
  <c r="AS76" i="2"/>
  <c r="BB75" i="2"/>
  <c r="BA75" i="2"/>
  <c r="AZ75" i="2"/>
  <c r="AY75" i="2"/>
  <c r="AX75" i="2"/>
  <c r="AW75" i="2"/>
  <c r="AV75" i="2"/>
  <c r="AU75" i="2"/>
  <c r="AT75" i="2"/>
  <c r="AS75" i="2"/>
  <c r="BB74" i="2"/>
  <c r="BA74" i="2"/>
  <c r="AZ74" i="2"/>
  <c r="AY74" i="2"/>
  <c r="AX74" i="2"/>
  <c r="AW74" i="2"/>
  <c r="AV74" i="2"/>
  <c r="AU74" i="2"/>
  <c r="AT74" i="2"/>
  <c r="AS74" i="2"/>
  <c r="BB73" i="2"/>
  <c r="BA73" i="2"/>
  <c r="AZ73" i="2"/>
  <c r="AY73" i="2"/>
  <c r="AX73" i="2"/>
  <c r="AW73" i="2"/>
  <c r="AV73" i="2"/>
  <c r="AU73" i="2"/>
  <c r="AT73" i="2"/>
  <c r="AS73" i="2"/>
  <c r="BB72" i="2"/>
  <c r="BA72" i="2"/>
  <c r="AZ72" i="2"/>
  <c r="AY72" i="2"/>
  <c r="AX72" i="2"/>
  <c r="AW72" i="2"/>
  <c r="AV72" i="2"/>
  <c r="AU72" i="2"/>
  <c r="AT72" i="2"/>
  <c r="AS72" i="2"/>
  <c r="BB71" i="2"/>
  <c r="BA71" i="2"/>
  <c r="AZ71" i="2"/>
  <c r="AY71" i="2"/>
  <c r="AX71" i="2"/>
  <c r="AW71" i="2"/>
  <c r="AV71" i="2"/>
  <c r="AU71" i="2"/>
  <c r="AT71" i="2"/>
  <c r="AS71" i="2"/>
  <c r="BB70" i="2"/>
  <c r="BA70" i="2"/>
  <c r="AZ70" i="2"/>
  <c r="AY70" i="2"/>
  <c r="AX70" i="2"/>
  <c r="AW70" i="2"/>
  <c r="AV70" i="2"/>
  <c r="AU70" i="2"/>
  <c r="AT70" i="2"/>
  <c r="AS70" i="2"/>
  <c r="BB69" i="2"/>
  <c r="BA69" i="2"/>
  <c r="AZ69" i="2"/>
  <c r="AY69" i="2"/>
  <c r="AX69" i="2"/>
  <c r="AW69" i="2"/>
  <c r="AV69" i="2"/>
  <c r="AU69" i="2"/>
  <c r="AT69" i="2"/>
  <c r="AS69" i="2"/>
  <c r="BB68" i="2"/>
  <c r="BA68" i="2"/>
  <c r="AZ68" i="2"/>
  <c r="AY68" i="2"/>
  <c r="AX68" i="2"/>
  <c r="AW68" i="2"/>
  <c r="AV68" i="2"/>
  <c r="AU68" i="2"/>
  <c r="AT68" i="2"/>
  <c r="AS68" i="2"/>
  <c r="BB67" i="2"/>
  <c r="BA67" i="2"/>
  <c r="AZ67" i="2"/>
  <c r="AY67" i="2"/>
  <c r="AX67" i="2"/>
  <c r="AW67" i="2"/>
  <c r="AV67" i="2"/>
  <c r="AU67" i="2"/>
  <c r="AT67" i="2"/>
  <c r="AS67" i="2"/>
  <c r="BB66" i="2"/>
  <c r="BA66" i="2"/>
  <c r="AZ66" i="2"/>
  <c r="AY66" i="2"/>
  <c r="AX66" i="2"/>
  <c r="AW66" i="2"/>
  <c r="AV66" i="2"/>
  <c r="AU66" i="2"/>
  <c r="AT66" i="2"/>
  <c r="AS66" i="2"/>
  <c r="BB65" i="2"/>
  <c r="BA65" i="2"/>
  <c r="AZ65" i="2"/>
  <c r="AY65" i="2"/>
  <c r="AX65" i="2"/>
  <c r="AW65" i="2"/>
  <c r="AV65" i="2"/>
  <c r="AU65" i="2"/>
  <c r="AT65" i="2"/>
  <c r="AS65" i="2"/>
  <c r="BB64" i="2"/>
  <c r="BA64" i="2"/>
  <c r="AZ64" i="2"/>
  <c r="AY64" i="2"/>
  <c r="AX64" i="2"/>
  <c r="AW64" i="2"/>
  <c r="AV64" i="2"/>
  <c r="AU64" i="2"/>
  <c r="AT64" i="2"/>
  <c r="AS64" i="2"/>
  <c r="BB63" i="2"/>
  <c r="BA63" i="2"/>
  <c r="AZ63" i="2"/>
  <c r="AY63" i="2"/>
  <c r="AX63" i="2"/>
  <c r="AW63" i="2"/>
  <c r="AV63" i="2"/>
  <c r="AU63" i="2"/>
  <c r="AT63" i="2"/>
  <c r="AS63" i="2"/>
  <c r="BB62" i="2"/>
  <c r="BA62" i="2"/>
  <c r="AZ62" i="2"/>
  <c r="AY62" i="2"/>
  <c r="AX62" i="2"/>
  <c r="AW62" i="2"/>
  <c r="AV62" i="2"/>
  <c r="AU62" i="2"/>
  <c r="AT62" i="2"/>
  <c r="AS62" i="2"/>
  <c r="BB61" i="2"/>
  <c r="BA61" i="2"/>
  <c r="AZ61" i="2"/>
  <c r="AY61" i="2"/>
  <c r="AX61" i="2"/>
  <c r="AW61" i="2"/>
  <c r="AV61" i="2"/>
  <c r="AU61" i="2"/>
  <c r="AT61" i="2"/>
  <c r="AS61" i="2"/>
  <c r="BB60" i="2"/>
  <c r="BA60" i="2"/>
  <c r="AZ60" i="2"/>
  <c r="AY60" i="2"/>
  <c r="AX60" i="2"/>
  <c r="AW60" i="2"/>
  <c r="AV60" i="2"/>
  <c r="AU60" i="2"/>
  <c r="AT60" i="2"/>
  <c r="AS60" i="2"/>
  <c r="BB59" i="2"/>
  <c r="BA59" i="2"/>
  <c r="AZ59" i="2"/>
  <c r="AY59" i="2"/>
  <c r="AX59" i="2"/>
  <c r="AW59" i="2"/>
  <c r="AV59" i="2"/>
  <c r="AU59" i="2"/>
  <c r="AT59" i="2"/>
  <c r="AS59" i="2"/>
  <c r="BB58" i="2"/>
  <c r="BA58" i="2"/>
  <c r="AZ58" i="2"/>
  <c r="AY58" i="2"/>
  <c r="AX58" i="2"/>
  <c r="AW58" i="2"/>
  <c r="AV58" i="2"/>
  <c r="AU58" i="2"/>
  <c r="AT58" i="2"/>
  <c r="AS58" i="2"/>
  <c r="BB57" i="2"/>
  <c r="BA57" i="2"/>
  <c r="AZ57" i="2"/>
  <c r="AY57" i="2"/>
  <c r="AX57" i="2"/>
  <c r="AW57" i="2"/>
  <c r="AV57" i="2"/>
  <c r="AU57" i="2"/>
  <c r="AT57" i="2"/>
  <c r="AS57" i="2"/>
  <c r="BB56" i="2"/>
  <c r="BA56" i="2"/>
  <c r="AZ56" i="2"/>
  <c r="AY56" i="2"/>
  <c r="AX56" i="2"/>
  <c r="AW56" i="2"/>
  <c r="AV56" i="2"/>
  <c r="AU56" i="2"/>
  <c r="AT56" i="2"/>
  <c r="AS56" i="2"/>
  <c r="BB55" i="2"/>
  <c r="BA55" i="2"/>
  <c r="AZ55" i="2"/>
  <c r="AY55" i="2"/>
  <c r="AX55" i="2"/>
  <c r="AW55" i="2"/>
  <c r="AV55" i="2"/>
  <c r="AU55" i="2"/>
  <c r="AT55" i="2"/>
  <c r="AS55" i="2"/>
  <c r="BB54" i="2"/>
  <c r="BA54" i="2"/>
  <c r="AZ54" i="2"/>
  <c r="AY54" i="2"/>
  <c r="AX54" i="2"/>
  <c r="AW54" i="2"/>
  <c r="AV54" i="2"/>
  <c r="AU54" i="2"/>
  <c r="AT54" i="2"/>
  <c r="AS54" i="2"/>
  <c r="BB53" i="2"/>
  <c r="BA53" i="2"/>
  <c r="AZ53" i="2"/>
  <c r="AY53" i="2"/>
  <c r="AX53" i="2"/>
  <c r="AW53" i="2"/>
  <c r="AV53" i="2"/>
  <c r="AU53" i="2"/>
  <c r="AT53" i="2"/>
  <c r="AS53" i="2"/>
  <c r="BB52" i="2"/>
  <c r="BA52" i="2"/>
  <c r="AZ52" i="2"/>
  <c r="AY52" i="2"/>
  <c r="AX52" i="2"/>
  <c r="AW52" i="2"/>
  <c r="AV52" i="2"/>
  <c r="AU52" i="2"/>
  <c r="AT52" i="2"/>
  <c r="AS52" i="2"/>
  <c r="BB51" i="2"/>
  <c r="BA51" i="2"/>
  <c r="AZ51" i="2"/>
  <c r="AY51" i="2"/>
  <c r="AX51" i="2"/>
  <c r="AW51" i="2"/>
  <c r="AV51" i="2"/>
  <c r="AU51" i="2"/>
  <c r="AT51" i="2"/>
  <c r="AS51" i="2"/>
  <c r="BB50" i="2"/>
  <c r="BA50" i="2"/>
  <c r="AZ50" i="2"/>
  <c r="AY50" i="2"/>
  <c r="AX50" i="2"/>
  <c r="AW50" i="2"/>
  <c r="AV50" i="2"/>
  <c r="AU50" i="2"/>
  <c r="AT50" i="2"/>
  <c r="AS50" i="2"/>
  <c r="BB49" i="2"/>
  <c r="BA49" i="2"/>
  <c r="AZ49" i="2"/>
  <c r="AY49" i="2"/>
  <c r="AX49" i="2"/>
  <c r="AW49" i="2"/>
  <c r="AV49" i="2"/>
  <c r="AU49" i="2"/>
  <c r="AT49" i="2"/>
  <c r="AS49" i="2"/>
  <c r="BB48" i="2"/>
  <c r="BA48" i="2"/>
  <c r="AZ48" i="2"/>
  <c r="AY48" i="2"/>
  <c r="AX48" i="2"/>
  <c r="AW48" i="2"/>
  <c r="AV48" i="2"/>
  <c r="AU48" i="2"/>
  <c r="AT48" i="2"/>
  <c r="AS48" i="2"/>
  <c r="BB47" i="2"/>
  <c r="BA47" i="2"/>
  <c r="AZ47" i="2"/>
  <c r="AY47" i="2"/>
  <c r="AX47" i="2"/>
  <c r="AW47" i="2"/>
  <c r="AV47" i="2"/>
  <c r="AU47" i="2"/>
  <c r="AT47" i="2"/>
  <c r="AS47" i="2"/>
  <c r="BB46" i="2"/>
  <c r="BA46" i="2"/>
  <c r="AZ46" i="2"/>
  <c r="AY46" i="2"/>
  <c r="AX46" i="2"/>
  <c r="AW46" i="2"/>
  <c r="AV46" i="2"/>
  <c r="AU46" i="2"/>
  <c r="AT46" i="2"/>
  <c r="AS46" i="2"/>
  <c r="BB45" i="2"/>
  <c r="BA45" i="2"/>
  <c r="AZ45" i="2"/>
  <c r="AY45" i="2"/>
  <c r="AX45" i="2"/>
  <c r="AW45" i="2"/>
  <c r="AV45" i="2"/>
  <c r="AU45" i="2"/>
  <c r="AT45" i="2"/>
  <c r="AS45" i="2"/>
  <c r="BB44" i="2"/>
  <c r="BA44" i="2"/>
  <c r="AZ44" i="2"/>
  <c r="AY44" i="2"/>
  <c r="AX44" i="2"/>
  <c r="AW44" i="2"/>
  <c r="AV44" i="2"/>
  <c r="AU44" i="2"/>
  <c r="AT44" i="2"/>
  <c r="AS44" i="2"/>
  <c r="BB43" i="2"/>
  <c r="BA43" i="2"/>
  <c r="AZ43" i="2"/>
  <c r="AY43" i="2"/>
  <c r="AX43" i="2"/>
  <c r="AW43" i="2"/>
  <c r="AV43" i="2"/>
  <c r="AU43" i="2"/>
  <c r="AT43" i="2"/>
  <c r="AS43" i="2"/>
  <c r="BB42" i="2"/>
  <c r="BA42" i="2"/>
  <c r="AZ42" i="2"/>
  <c r="AY42" i="2"/>
  <c r="AX42" i="2"/>
  <c r="AW42" i="2"/>
  <c r="AV42" i="2"/>
  <c r="AU42" i="2"/>
  <c r="AT42" i="2"/>
  <c r="AS42" i="2"/>
  <c r="BB41" i="2"/>
  <c r="BA41" i="2"/>
  <c r="AZ41" i="2"/>
  <c r="AY41" i="2"/>
  <c r="AX41" i="2"/>
  <c r="AW41" i="2"/>
  <c r="AV41" i="2"/>
  <c r="AU41" i="2"/>
  <c r="AT41" i="2"/>
  <c r="AS41" i="2"/>
  <c r="BB40" i="2"/>
  <c r="BA40" i="2"/>
  <c r="AZ40" i="2"/>
  <c r="AY40" i="2"/>
  <c r="AX40" i="2"/>
  <c r="AW40" i="2"/>
  <c r="AV40" i="2"/>
  <c r="AU40" i="2"/>
  <c r="AT40" i="2"/>
  <c r="AS40" i="2"/>
  <c r="BB39" i="2"/>
  <c r="BA39" i="2"/>
  <c r="AZ39" i="2"/>
  <c r="AY39" i="2"/>
  <c r="AX39" i="2"/>
  <c r="AW39" i="2"/>
  <c r="AV39" i="2"/>
  <c r="AU39" i="2"/>
  <c r="AT39" i="2"/>
  <c r="AS39" i="2"/>
  <c r="BB38" i="2"/>
  <c r="BA38" i="2"/>
  <c r="AZ38" i="2"/>
  <c r="AY38" i="2"/>
  <c r="AX38" i="2"/>
  <c r="AW38" i="2"/>
  <c r="AV38" i="2"/>
  <c r="AU38" i="2"/>
  <c r="AT38" i="2"/>
  <c r="AS38" i="2"/>
  <c r="BB37" i="2"/>
  <c r="BA37" i="2"/>
  <c r="AZ37" i="2"/>
  <c r="AY37" i="2"/>
  <c r="AX37" i="2"/>
  <c r="AW37" i="2"/>
  <c r="AV37" i="2"/>
  <c r="AU37" i="2"/>
  <c r="AT37" i="2"/>
  <c r="AS37" i="2"/>
  <c r="BB36" i="2"/>
  <c r="BA36" i="2"/>
  <c r="AZ36" i="2"/>
  <c r="AY36" i="2"/>
  <c r="AX36" i="2"/>
  <c r="AW36" i="2"/>
  <c r="AV36" i="2"/>
  <c r="AU36" i="2"/>
  <c r="AT36" i="2"/>
  <c r="AS36" i="2"/>
  <c r="BB35" i="2"/>
  <c r="BA35" i="2"/>
  <c r="AZ35" i="2"/>
  <c r="AY35" i="2"/>
  <c r="AX35" i="2"/>
  <c r="AW35" i="2"/>
  <c r="AV35" i="2"/>
  <c r="AU35" i="2"/>
  <c r="AT35" i="2"/>
  <c r="AS35" i="2"/>
  <c r="BB34" i="2"/>
  <c r="BA34" i="2"/>
  <c r="AZ34" i="2"/>
  <c r="AY34" i="2"/>
  <c r="AX34" i="2"/>
  <c r="AW34" i="2"/>
  <c r="AV34" i="2"/>
  <c r="AU34" i="2"/>
  <c r="AT34" i="2"/>
  <c r="AS34" i="2"/>
  <c r="BB33" i="2"/>
  <c r="BA33" i="2"/>
  <c r="AZ33" i="2"/>
  <c r="AY33" i="2"/>
  <c r="AX33" i="2"/>
  <c r="AW33" i="2"/>
  <c r="AV33" i="2"/>
  <c r="AU33" i="2"/>
  <c r="AT33" i="2"/>
  <c r="AS33" i="2"/>
  <c r="BB32" i="2"/>
  <c r="BA32" i="2"/>
  <c r="AZ32" i="2"/>
  <c r="AY32" i="2"/>
  <c r="AX32" i="2"/>
  <c r="AW32" i="2"/>
  <c r="AV32" i="2"/>
  <c r="AU32" i="2"/>
  <c r="AT32" i="2"/>
  <c r="AS32" i="2"/>
  <c r="BB31" i="2"/>
  <c r="BA31" i="2"/>
  <c r="AZ31" i="2"/>
  <c r="AY31" i="2"/>
  <c r="AX31" i="2"/>
  <c r="AW31" i="2"/>
  <c r="AV31" i="2"/>
  <c r="AU31" i="2"/>
  <c r="AT31" i="2"/>
  <c r="AS31" i="2"/>
  <c r="BB30" i="2"/>
  <c r="BA30" i="2"/>
  <c r="AZ30" i="2"/>
  <c r="AY30" i="2"/>
  <c r="AX30" i="2"/>
  <c r="AW30" i="2"/>
  <c r="AV30" i="2"/>
  <c r="AU30" i="2"/>
  <c r="AT30" i="2"/>
  <c r="AS30" i="2"/>
  <c r="BB29" i="2"/>
  <c r="BA29" i="2"/>
  <c r="AZ29" i="2"/>
  <c r="AY29" i="2"/>
  <c r="AX29" i="2"/>
  <c r="AW29" i="2"/>
  <c r="AV29" i="2"/>
  <c r="AU29" i="2"/>
  <c r="AT29" i="2"/>
  <c r="AS29" i="2"/>
  <c r="BB28" i="2"/>
  <c r="BA28" i="2"/>
  <c r="AZ28" i="2"/>
  <c r="AY28" i="2"/>
  <c r="AX28" i="2"/>
  <c r="AW28" i="2"/>
  <c r="AV28" i="2"/>
  <c r="AU28" i="2"/>
  <c r="AT28" i="2"/>
  <c r="AS28" i="2"/>
  <c r="BB27" i="2"/>
  <c r="BA27" i="2"/>
  <c r="AZ27" i="2"/>
  <c r="AY27" i="2"/>
  <c r="AX27" i="2"/>
  <c r="AW27" i="2"/>
  <c r="AV27" i="2"/>
  <c r="AU27" i="2"/>
  <c r="AT27" i="2"/>
  <c r="AS27" i="2"/>
  <c r="BB26" i="2"/>
  <c r="BA26" i="2"/>
  <c r="AZ26" i="2"/>
  <c r="AY26" i="2"/>
  <c r="AX26" i="2"/>
  <c r="AW26" i="2"/>
  <c r="AV26" i="2"/>
  <c r="AU26" i="2"/>
  <c r="AT26" i="2"/>
  <c r="AS26" i="2"/>
  <c r="BB25" i="2"/>
  <c r="BA25" i="2"/>
  <c r="AZ25" i="2"/>
  <c r="AY25" i="2"/>
  <c r="AX25" i="2"/>
  <c r="AW25" i="2"/>
  <c r="AV25" i="2"/>
  <c r="AU25" i="2"/>
  <c r="AT25" i="2"/>
  <c r="AS25" i="2"/>
  <c r="BB24" i="2"/>
  <c r="BA24" i="2"/>
  <c r="AZ24" i="2"/>
  <c r="AY24" i="2"/>
  <c r="AX24" i="2"/>
  <c r="AW24" i="2"/>
  <c r="AV24" i="2"/>
  <c r="AU24" i="2"/>
  <c r="AT24" i="2"/>
  <c r="AS24" i="2"/>
  <c r="BB23" i="2"/>
  <c r="BA23" i="2"/>
  <c r="AZ23" i="2"/>
  <c r="AY23" i="2"/>
  <c r="AX23" i="2"/>
  <c r="AW23" i="2"/>
  <c r="AV23" i="2"/>
  <c r="AU23" i="2"/>
  <c r="AT23" i="2"/>
  <c r="AS23" i="2"/>
  <c r="BB22" i="2"/>
  <c r="BA22" i="2"/>
  <c r="AZ22" i="2"/>
  <c r="AY22" i="2"/>
  <c r="AX22" i="2"/>
  <c r="AW22" i="2"/>
  <c r="AV22" i="2"/>
  <c r="AU22" i="2"/>
  <c r="AT22" i="2"/>
  <c r="AS22" i="2"/>
  <c r="BB21" i="2"/>
  <c r="BA21" i="2"/>
  <c r="AZ21" i="2"/>
  <c r="AY21" i="2"/>
  <c r="AX21" i="2"/>
  <c r="AW21" i="2"/>
  <c r="AV21" i="2"/>
  <c r="AU21" i="2"/>
  <c r="AT21" i="2"/>
  <c r="AS21" i="2"/>
  <c r="BB20" i="2"/>
  <c r="BA20" i="2"/>
  <c r="AZ20" i="2"/>
  <c r="AY20" i="2"/>
  <c r="AX20" i="2"/>
  <c r="AW20" i="2"/>
  <c r="AV20" i="2"/>
  <c r="AU20" i="2"/>
  <c r="AT20" i="2"/>
  <c r="AS20" i="2"/>
  <c r="BB19" i="2"/>
  <c r="BA19" i="2"/>
  <c r="AZ19" i="2"/>
  <c r="AY19" i="2"/>
  <c r="AX19" i="2"/>
  <c r="AW19" i="2"/>
  <c r="AV19" i="2"/>
  <c r="AU19" i="2"/>
  <c r="AT19" i="2"/>
  <c r="AS19" i="2"/>
  <c r="BB18" i="2"/>
  <c r="BA18" i="2"/>
  <c r="AZ18" i="2"/>
  <c r="AY18" i="2"/>
  <c r="AX18" i="2"/>
  <c r="AW18" i="2"/>
  <c r="AV18" i="2"/>
  <c r="AU18" i="2"/>
  <c r="AT18" i="2"/>
  <c r="AS18" i="2"/>
  <c r="BB17" i="2"/>
  <c r="BA17" i="2"/>
  <c r="AZ17" i="2"/>
  <c r="AY17" i="2"/>
  <c r="AX17" i="2"/>
  <c r="AW17" i="2"/>
  <c r="AV17" i="2"/>
  <c r="AU17" i="2"/>
  <c r="AT17" i="2"/>
  <c r="AS17" i="2"/>
  <c r="BB16" i="2"/>
  <c r="BA16" i="2"/>
  <c r="AZ16" i="2"/>
  <c r="AY16" i="2"/>
  <c r="AX16" i="2"/>
  <c r="AW16" i="2"/>
  <c r="AV16" i="2"/>
  <c r="AU16" i="2"/>
  <c r="AT16" i="2"/>
  <c r="AS16" i="2"/>
  <c r="BB15" i="2"/>
  <c r="BA15" i="2"/>
  <c r="AZ15" i="2"/>
  <c r="AY15" i="2"/>
  <c r="AX15" i="2"/>
  <c r="AW15" i="2"/>
  <c r="AV15" i="2"/>
  <c r="AU15" i="2"/>
  <c r="AT15" i="2"/>
  <c r="AS15" i="2"/>
  <c r="BB14" i="2"/>
  <c r="BA14" i="2"/>
  <c r="AZ14" i="2"/>
  <c r="AY14" i="2"/>
  <c r="AX14" i="2"/>
  <c r="AW14" i="2"/>
  <c r="AV14" i="2"/>
  <c r="AU14" i="2"/>
  <c r="AT14" i="2"/>
  <c r="AS14" i="2"/>
  <c r="BB13" i="2"/>
  <c r="BA13" i="2"/>
  <c r="AZ13" i="2"/>
  <c r="AY13" i="2"/>
  <c r="AX13" i="2"/>
  <c r="AW13" i="2"/>
  <c r="AV13" i="2"/>
  <c r="AU13" i="2"/>
  <c r="AT13" i="2"/>
  <c r="AS13" i="2"/>
  <c r="BB12" i="2"/>
  <c r="BA12" i="2"/>
  <c r="AZ12" i="2"/>
  <c r="AY12" i="2"/>
  <c r="AX12" i="2"/>
  <c r="AW12" i="2"/>
  <c r="AV12" i="2"/>
  <c r="AU12" i="2"/>
  <c r="AT12" i="2"/>
  <c r="AS12" i="2"/>
  <c r="BB11" i="2"/>
  <c r="BA11" i="2"/>
  <c r="AZ11" i="2"/>
  <c r="AY11" i="2"/>
  <c r="AX11" i="2"/>
  <c r="AW11" i="2"/>
  <c r="AV11" i="2"/>
  <c r="AU11" i="2"/>
  <c r="AT11" i="2"/>
  <c r="AS11" i="2"/>
  <c r="BB10" i="2"/>
  <c r="BA10" i="2"/>
  <c r="AZ10" i="2"/>
  <c r="AY10" i="2"/>
  <c r="AX10" i="2"/>
  <c r="AW10" i="2"/>
  <c r="AV10" i="2"/>
  <c r="AU10" i="2"/>
  <c r="AT10" i="2"/>
  <c r="AS10" i="2"/>
  <c r="BB9" i="2"/>
  <c r="BA9" i="2"/>
  <c r="AZ9" i="2"/>
  <c r="AY9" i="2"/>
  <c r="AX9" i="2"/>
  <c r="AW9" i="2"/>
  <c r="AV9" i="2"/>
  <c r="AU9" i="2"/>
  <c r="AT9" i="2"/>
  <c r="AS9" i="2"/>
  <c r="BB8" i="2"/>
  <c r="BA8" i="2"/>
  <c r="AZ8" i="2"/>
  <c r="AY8" i="2"/>
  <c r="AX8" i="2"/>
  <c r="AW8" i="2"/>
  <c r="AV8" i="2"/>
  <c r="AU8" i="2"/>
  <c r="AT8" i="2"/>
  <c r="AS8" i="2"/>
  <c r="BB7" i="2"/>
  <c r="BA7" i="2"/>
  <c r="AZ7" i="2"/>
  <c r="AY7" i="2"/>
  <c r="AX7" i="2"/>
  <c r="AW7" i="2"/>
  <c r="AV7" i="2"/>
  <c r="AU7" i="2"/>
  <c r="AT7" i="2"/>
  <c r="AS7" i="2"/>
  <c r="BB6" i="2"/>
  <c r="BA6" i="2"/>
  <c r="AZ6" i="2"/>
  <c r="AY6" i="2"/>
  <c r="AX6" i="2"/>
  <c r="AW6" i="2"/>
  <c r="AV6" i="2"/>
  <c r="AU6" i="2"/>
  <c r="AT6" i="2"/>
  <c r="AS6" i="2"/>
  <c r="BB5" i="2"/>
  <c r="BA5" i="2"/>
  <c r="AZ5" i="2"/>
  <c r="AY5" i="2"/>
  <c r="AX5" i="2"/>
  <c r="AW5" i="2"/>
  <c r="AV5" i="2"/>
  <c r="AU5" i="2"/>
  <c r="AT5" i="2"/>
  <c r="AS5" i="2"/>
  <c r="I3" i="2"/>
  <c r="H3" i="2"/>
  <c r="F3" i="2"/>
  <c r="D3" i="2"/>
  <c r="B3" i="2"/>
  <c r="Q5" i="3"/>
  <c r="P5" i="3"/>
  <c r="O5" i="3"/>
  <c r="N5" i="3"/>
  <c r="M5" i="3"/>
  <c r="L5" i="3"/>
  <c r="K5" i="3"/>
  <c r="J5" i="3"/>
  <c r="I5" i="3"/>
  <c r="H5" i="3"/>
  <c r="P1" i="3"/>
  <c r="B2" i="3" l="1"/>
</calcChain>
</file>

<file path=xl/sharedStrings.xml><?xml version="1.0" encoding="utf-8"?>
<sst xmlns="http://schemas.openxmlformats.org/spreadsheetml/2006/main" count="1825" uniqueCount="274">
  <si>
    <t>Compte</t>
  </si>
  <si>
    <t>Etablissement</t>
  </si>
  <si>
    <t>Étiquettes de lignes</t>
  </si>
  <si>
    <t>Total général</t>
  </si>
  <si>
    <t>Tiers</t>
  </si>
  <si>
    <t>Date comptable</t>
  </si>
  <si>
    <t>Type de pièce</t>
  </si>
  <si>
    <t>Date d'échéance</t>
  </si>
  <si>
    <t>Numéro d'échéance</t>
  </si>
  <si>
    <t>Totalisation 1</t>
  </si>
  <si>
    <t>Libellé totalisation 1</t>
  </si>
  <si>
    <t>Totalisation et libellé 1</t>
  </si>
  <si>
    <t>Totalisation 2</t>
  </si>
  <si>
    <t>Libellé totalisation 2</t>
  </si>
  <si>
    <t>Totalisation et libellé 2</t>
  </si>
  <si>
    <t>Totalisation 3</t>
  </si>
  <si>
    <t>Libellé totalisation 3</t>
  </si>
  <si>
    <t>Totalisation et libellé 3</t>
  </si>
  <si>
    <t>Totalisation 4</t>
  </si>
  <si>
    <t>Libellé totalisation 4</t>
  </si>
  <si>
    <t>Totalisation et libellé 4</t>
  </si>
  <si>
    <t>Totalisation 5</t>
  </si>
  <si>
    <t>Libellé totalisation 5</t>
  </si>
  <si>
    <t>Totalisation et libellé 5</t>
  </si>
  <si>
    <t>Numéro de pièce</t>
  </si>
  <si>
    <t>Etat pièce</t>
  </si>
  <si>
    <t>Type de mouvement origine</t>
  </si>
  <si>
    <t>Montant référence débit</t>
  </si>
  <si>
    <t>Montant référence crédit</t>
  </si>
  <si>
    <t>Solde référence débit</t>
  </si>
  <si>
    <t>Solde référence crédit</t>
  </si>
  <si>
    <t>Hors délai</t>
  </si>
  <si>
    <t>Libellé pièce</t>
  </si>
  <si>
    <t>Pièce externe</t>
  </si>
  <si>
    <t>Montant débit</t>
  </si>
  <si>
    <t>Montant crédit</t>
  </si>
  <si>
    <t>Somme de Montant référence débit</t>
  </si>
  <si>
    <t>Somme de Montant référence crédit</t>
  </si>
  <si>
    <t>Job</t>
  </si>
  <si>
    <t>Utilisateur</t>
  </si>
  <si>
    <t>Date</t>
  </si>
  <si>
    <t>Période de début</t>
  </si>
  <si>
    <t>Période de fin</t>
  </si>
  <si>
    <t>Job :</t>
  </si>
  <si>
    <t>Utilisateur :</t>
  </si>
  <si>
    <t>Date :</t>
  </si>
  <si>
    <t>Période :</t>
  </si>
  <si>
    <t>Intitulé réduit</t>
  </si>
  <si>
    <t>Etablissement et intitulé réduit</t>
  </si>
  <si>
    <t>Solde D-C</t>
  </si>
  <si>
    <t>Solde C-D</t>
  </si>
  <si>
    <t>Nombre de pièces en retard par montant :</t>
  </si>
  <si>
    <t>Fourchette 1 :</t>
  </si>
  <si>
    <t>Fourchette 2 :</t>
  </si>
  <si>
    <t>Fourchette 3 :</t>
  </si>
  <si>
    <t>Fourchette 4 :</t>
  </si>
  <si>
    <t>Fourchette 5 :</t>
  </si>
  <si>
    <t>Nombre de pièces en retard par jour :</t>
  </si>
  <si>
    <t>Date de solde</t>
  </si>
  <si>
    <t>Jours de retards</t>
  </si>
  <si>
    <t>Retard</t>
  </si>
  <si>
    <t>Nombre de pièces fourchette montants 1</t>
  </si>
  <si>
    <t>Nombre de pièces fourchette montants 2</t>
  </si>
  <si>
    <t>Nombre de pièces fourchette montants 3</t>
  </si>
  <si>
    <t>Nombre de pièces fourchette montants 4</t>
  </si>
  <si>
    <t>Nombre de pièces fourchette montants 5</t>
  </si>
  <si>
    <t>Nombre de pièces fourchette jours 1</t>
  </si>
  <si>
    <t>Nombre de pièces fourchette jours 2</t>
  </si>
  <si>
    <t>Nombre de pièces fourchette jours 3</t>
  </si>
  <si>
    <t>Nombre de pièces fourchette jours 4</t>
  </si>
  <si>
    <t>Nombre de pièces fourchette jours 5</t>
  </si>
  <si>
    <t>Nombre total 
de pièces</t>
  </si>
  <si>
    <t>Nombre de 
pièces en retard</t>
  </si>
  <si>
    <t>Pourcentage de 
pièces en retard</t>
  </si>
  <si>
    <t>Nombre de pièces en retard par montant</t>
  </si>
  <si>
    <t>Nombre de pièces en retard par jour de retard</t>
  </si>
  <si>
    <t>Nombre de Retard</t>
  </si>
  <si>
    <t>Somme de Retard2</t>
  </si>
  <si>
    <t>Moyenne de Retard2</t>
  </si>
  <si>
    <t>Somme de Nombre de pièces fourchette montants 1</t>
  </si>
  <si>
    <t>Somme de Nombre de pièces fourchette montants 2</t>
  </si>
  <si>
    <t>Somme de Nombre de pièces fourchette montants 3</t>
  </si>
  <si>
    <t>Somme de Nombre de pièces fourchette montants 4</t>
  </si>
  <si>
    <t>Somme de Nombre de pièces fourchette montants 5</t>
  </si>
  <si>
    <t>Somme de Nombre de pièces fourchette jours 1</t>
  </si>
  <si>
    <t>Somme de Nombre de pièces fourchette jours 2</t>
  </si>
  <si>
    <t>Somme de Nombre de pièces fourchette jours 3</t>
  </si>
  <si>
    <t>Somme de Nombre de pièces fourchette jours 4</t>
  </si>
  <si>
    <t>Somme de Nombre de pièces fourchette jours 5</t>
  </si>
  <si>
    <t>IND</t>
  </si>
  <si>
    <t>Qualiac</t>
  </si>
  <si>
    <t>IND Qualiac</t>
  </si>
  <si>
    <t>401100</t>
  </si>
  <si>
    <t>Fourn:ach bien/prest</t>
  </si>
  <si>
    <t>401100 - Fourn:ach bien/prest</t>
  </si>
  <si>
    <t>Pôle service</t>
  </si>
  <si>
    <t>1500 - Pôle service</t>
  </si>
  <si>
    <t>-</t>
  </si>
  <si>
    <t>NID0000023</t>
  </si>
  <si>
    <t>1</t>
  </si>
  <si>
    <t>FF</t>
  </si>
  <si>
    <t>D</t>
  </si>
  <si>
    <t>C</t>
  </si>
  <si>
    <t>Nom_DANIELE</t>
  </si>
  <si>
    <t>259808</t>
  </si>
  <si>
    <t>PR</t>
  </si>
  <si>
    <t>1501</t>
  </si>
  <si>
    <t>Papéterie DELPRAT00</t>
  </si>
  <si>
    <t>1501 - Papéterie DELPRAT</t>
  </si>
  <si>
    <t>LO00002780</t>
  </si>
  <si>
    <t>2</t>
  </si>
  <si>
    <t>Papéterie DELPRAT LC003</t>
  </si>
  <si>
    <t>LO00002781</t>
  </si>
  <si>
    <t>Papéterie DELPRAT LC004</t>
  </si>
  <si>
    <t>LO00002782</t>
  </si>
  <si>
    <t>Papéterie DELPRAT LC005</t>
  </si>
  <si>
    <t>FF10000751</t>
  </si>
  <si>
    <t>a $DATE</t>
  </si>
  <si>
    <t>C0027892</t>
  </si>
  <si>
    <t>FF10000756</t>
  </si>
  <si>
    <t>P</t>
  </si>
  <si>
    <t>OD14000103</t>
  </si>
  <si>
    <t>Papéterie DELPRAT</t>
  </si>
  <si>
    <t>OD14000101</t>
  </si>
  <si>
    <t>OD14000106</t>
  </si>
  <si>
    <t>OD14000105</t>
  </si>
  <si>
    <t>LC00004224</t>
  </si>
  <si>
    <t>OD14000518</t>
  </si>
  <si>
    <t>FF10000877</t>
  </si>
  <si>
    <t>créée le 26/11/2014</t>
  </si>
  <si>
    <t>3</t>
  </si>
  <si>
    <t xml:space="preserve">Option </t>
  </si>
  <si>
    <t>1502 - Option</t>
  </si>
  <si>
    <t>FF10000861</t>
  </si>
  <si>
    <t>C0030741</t>
  </si>
  <si>
    <t>FF10000860</t>
  </si>
  <si>
    <t>OD14000206</t>
  </si>
  <si>
    <t>Papéterie DUPIN</t>
  </si>
  <si>
    <t>1505 - Papéterie DUPIN</t>
  </si>
  <si>
    <t>FF10000755</t>
  </si>
  <si>
    <t>1505</t>
  </si>
  <si>
    <t>OD14000102</t>
  </si>
  <si>
    <t>OD14000100</t>
  </si>
  <si>
    <t>OD14000107</t>
  </si>
  <si>
    <t>OD14000104</t>
  </si>
  <si>
    <t>FF10000764</t>
  </si>
  <si>
    <t>FF10000765</t>
  </si>
  <si>
    <t>C0029592</t>
  </si>
  <si>
    <t>FF10000804</t>
  </si>
  <si>
    <t>FF10000839</t>
  </si>
  <si>
    <t>créée le 09/09/2014</t>
  </si>
  <si>
    <t>FF10000875</t>
  </si>
  <si>
    <t>créée le 21/11/2014</t>
  </si>
  <si>
    <t>C0031031</t>
  </si>
  <si>
    <t>GECAP</t>
  </si>
  <si>
    <t>GE Capital Leasing</t>
  </si>
  <si>
    <t>GECAP - GE Capital Leasing</t>
  </si>
  <si>
    <t>LO00000138</t>
  </si>
  <si>
    <t>GE Captial leasing€ CNT121-100</t>
  </si>
  <si>
    <t>LO00000186</t>
  </si>
  <si>
    <t>C0017579</t>
  </si>
  <si>
    <t>LO00002714</t>
  </si>
  <si>
    <t>GE Capital Leasing 784511-251</t>
  </si>
  <si>
    <t>FC14000613</t>
  </si>
  <si>
    <t>GE Capital Leasing ABOT</t>
  </si>
  <si>
    <t>LO00002422</t>
  </si>
  <si>
    <t>GE Capital Leasing TESTCNT045</t>
  </si>
  <si>
    <t>LO00000139</t>
  </si>
  <si>
    <t>LO00000187</t>
  </si>
  <si>
    <t>C0017580</t>
  </si>
  <si>
    <t>FC14000170</t>
  </si>
  <si>
    <t>LO00002423</t>
  </si>
  <si>
    <t>LO00000140</t>
  </si>
  <si>
    <t>LO00000188</t>
  </si>
  <si>
    <t>C0017581</t>
  </si>
  <si>
    <t>LO00002424</t>
  </si>
  <si>
    <t>LO00000141</t>
  </si>
  <si>
    <t>LO00000189</t>
  </si>
  <si>
    <t>C0017582</t>
  </si>
  <si>
    <t>LO00002425</t>
  </si>
  <si>
    <t>LO00000142</t>
  </si>
  <si>
    <t>LO00000190</t>
  </si>
  <si>
    <t>C0017583</t>
  </si>
  <si>
    <t>LO00002426</t>
  </si>
  <si>
    <t>LO00000143</t>
  </si>
  <si>
    <t>LO00000191</t>
  </si>
  <si>
    <t>C0017584</t>
  </si>
  <si>
    <t>LO00002427</t>
  </si>
  <si>
    <t>LO00000144</t>
  </si>
  <si>
    <t>LO00000192</t>
  </si>
  <si>
    <t>C0017585</t>
  </si>
  <si>
    <t>LO00002428</t>
  </si>
  <si>
    <t>LO00000145</t>
  </si>
  <si>
    <t>LO00000193</t>
  </si>
  <si>
    <t>C0017586</t>
  </si>
  <si>
    <t>LO00002429</t>
  </si>
  <si>
    <t>LO00000146</t>
  </si>
  <si>
    <t>GE | 123.1/1225 CNT121-100</t>
  </si>
  <si>
    <t>LO00000194</t>
  </si>
  <si>
    <t>C0017587</t>
  </si>
  <si>
    <t>LO00002430</t>
  </si>
  <si>
    <t>LO00000147</t>
  </si>
  <si>
    <t>LO00000195</t>
  </si>
  <si>
    <t>C0017588</t>
  </si>
  <si>
    <t>LO00002431</t>
  </si>
  <si>
    <t>LO00000148</t>
  </si>
  <si>
    <t>LO00000196</t>
  </si>
  <si>
    <t>C0017589</t>
  </si>
  <si>
    <t>LO00002432</t>
  </si>
  <si>
    <t>LO00000149</t>
  </si>
  <si>
    <t>LO00000197</t>
  </si>
  <si>
    <t>C0017590</t>
  </si>
  <si>
    <t>LO00002433</t>
  </si>
  <si>
    <t>PRETY</t>
  </si>
  <si>
    <t xml:space="preserve">Prety </t>
  </si>
  <si>
    <t>PRETY - Prety</t>
  </si>
  <si>
    <t>OD14000214</t>
  </si>
  <si>
    <t>SA PFR and CO€</t>
  </si>
  <si>
    <t>OD14000223</t>
  </si>
  <si>
    <t>PFX0001768</t>
  </si>
  <si>
    <t>C0030115</t>
  </si>
  <si>
    <t>PFX0001770</t>
  </si>
  <si>
    <t>C0030132</t>
  </si>
  <si>
    <t>PFX0001771</t>
  </si>
  <si>
    <t>C0030135</t>
  </si>
  <si>
    <t>PFX0001777</t>
  </si>
  <si>
    <t>C0030162</t>
  </si>
  <si>
    <t>PFX0001783</t>
  </si>
  <si>
    <t>PFX0001786</t>
  </si>
  <si>
    <t>PFX0001789</t>
  </si>
  <si>
    <t>tes</t>
  </si>
  <si>
    <t>C0030215</t>
  </si>
  <si>
    <t>PFX0001790</t>
  </si>
  <si>
    <t>PFX0001793</t>
  </si>
  <si>
    <t>01/12/2014</t>
  </si>
  <si>
    <t>31/12/2014</t>
  </si>
  <si>
    <t>01/01/2014</t>
  </si>
  <si>
    <t>16/01/2014</t>
  </si>
  <si>
    <t>03/04/2014</t>
  </si>
  <si>
    <t>21/04/2014</t>
  </si>
  <si>
    <t>02/06/2014</t>
  </si>
  <si>
    <t>03/06/2014</t>
  </si>
  <si>
    <t>15/02/2014</t>
  </si>
  <si>
    <t>15/04/2014</t>
  </si>
  <si>
    <t>15/05/2014</t>
  </si>
  <si>
    <t>05/02/2014</t>
  </si>
  <si>
    <t>10/02/2014</t>
  </si>
  <si>
    <t>25/02/2014</t>
  </si>
  <si>
    <t>27/02/2014</t>
  </si>
  <si>
    <t>19/02/2014</t>
  </si>
  <si>
    <t>00/02/2014</t>
  </si>
  <si>
    <t>10/03/2014</t>
  </si>
  <si>
    <t>23/02/2014</t>
  </si>
  <si>
    <t>06/03/2014</t>
  </si>
  <si>
    <t>11/04/2014</t>
  </si>
  <si>
    <t>03/03/2014</t>
  </si>
  <si>
    <t>05/04/2014</t>
  </si>
  <si>
    <t>13/03/2014</t>
  </si>
  <si>
    <t>05/05/2014</t>
  </si>
  <si>
    <t>10/05/2014</t>
  </si>
  <si>
    <t>11/05/2014</t>
  </si>
  <si>
    <t>25/05/2014</t>
  </si>
  <si>
    <t>23/05/2014</t>
  </si>
  <si>
    <t>30/05/2014</t>
  </si>
  <si>
    <t>31/05/2014</t>
  </si>
  <si>
    <t>19/05/2014</t>
  </si>
  <si>
    <t>14/05/2014</t>
  </si>
  <si>
    <t>07/05/2014</t>
  </si>
  <si>
    <t>20/05/2014</t>
  </si>
  <si>
    <t>17/05/2014</t>
  </si>
  <si>
    <t>05/07/2014</t>
  </si>
  <si>
    <t>17/07/2014</t>
  </si>
  <si>
    <t>10/07/2014</t>
  </si>
  <si>
    <t>05/08/2014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</si>
</sst>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indexed="64"/>
      </left>
      <right style="thin">
        <color theme="0" tint="-0.249977111117893"/>
      </right>
      <top style="thick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ck">
        <color indexed="64"/>
      </right>
      <top style="thick">
        <color indexed="64"/>
      </top>
      <bottom style="thin">
        <color theme="0" tint="-0.249977111117893"/>
      </bottom>
      <diagonal/>
    </border>
    <border>
      <left style="thick">
        <color indexed="64"/>
      </left>
      <right style="thin">
        <color theme="0" tint="-0.249977111117893"/>
      </right>
      <top/>
      <bottom style="thick">
        <color indexed="64"/>
      </bottom>
      <diagonal/>
    </border>
    <border>
      <left/>
      <right style="thin">
        <color theme="0" tint="-0.249977111117893"/>
      </right>
      <top/>
      <bottom style="thick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indexed="64"/>
      </bottom>
      <diagonal/>
    </border>
    <border>
      <left style="thin">
        <color theme="0" tint="-0.249977111117893"/>
      </left>
      <right style="thick">
        <color indexed="64"/>
      </right>
      <top style="thin">
        <color theme="0" tint="-0.249977111117893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4" fontId="0" fillId="0" borderId="0" xfId="0" applyNumberFormat="1" applyAlignment="1">
      <alignment horizontal="right" indent="1"/>
    </xf>
    <xf numFmtId="4" fontId="0" fillId="0" borderId="0" xfId="0" applyNumberFormat="1"/>
    <xf numFmtId="0" fontId="1" fillId="2" borderId="3" xfId="0" applyFont="1" applyFill="1" applyBorder="1" applyAlignment="1">
      <alignment horizontal="center" vertical="center"/>
    </xf>
    <xf numFmtId="1" fontId="0" fillId="0" borderId="0" xfId="0" applyNumberFormat="1"/>
    <xf numFmtId="0" fontId="0" fillId="3" borderId="5" xfId="0" applyNumberFormat="1" applyFill="1" applyBorder="1"/>
    <xf numFmtId="0" fontId="0" fillId="3" borderId="6" xfId="0" applyNumberFormat="1" applyFill="1" applyBorder="1"/>
    <xf numFmtId="4" fontId="0" fillId="4" borderId="7" xfId="0" applyNumberFormat="1" applyFill="1" applyBorder="1"/>
    <xf numFmtId="4" fontId="0" fillId="4" borderId="8" xfId="0" applyNumberFormat="1" applyFill="1" applyBorder="1"/>
    <xf numFmtId="0" fontId="0" fillId="3" borderId="9" xfId="0" applyNumberFormat="1" applyFill="1" applyBorder="1"/>
    <xf numFmtId="0" fontId="0" fillId="3" borderId="10" xfId="0" applyNumberFormat="1" applyFill="1" applyBorder="1"/>
    <xf numFmtId="3" fontId="0" fillId="4" borderId="11" xfId="0" applyNumberFormat="1" applyFill="1" applyBorder="1"/>
    <xf numFmtId="3" fontId="0" fillId="4" borderId="12" xfId="0" applyNumberFormat="1" applyFill="1" applyBorder="1"/>
    <xf numFmtId="3" fontId="0" fillId="0" borderId="0" xfId="0" applyNumberFormat="1"/>
    <xf numFmtId="0" fontId="1" fillId="2" borderId="16" xfId="0" applyFont="1" applyFill="1" applyBorder="1" applyAlignment="1">
      <alignment horizontal="center" vertical="center"/>
    </xf>
    <xf numFmtId="3" fontId="0" fillId="0" borderId="0" xfId="0" applyNumberFormat="1" applyAlignment="1">
      <alignment horizontal="right" indent="1"/>
    </xf>
    <xf numFmtId="10" fontId="0" fillId="0" borderId="0" xfId="0" applyNumberFormat="1" applyAlignment="1">
      <alignment horizontal="right" indent="1"/>
    </xf>
    <xf numFmtId="0" fontId="0" fillId="0" borderId="0" xfId="0" applyFont="1" applyAlignment="1">
      <alignment vertical="center"/>
    </xf>
    <xf numFmtId="0" fontId="0" fillId="0" borderId="0" xfId="0" quotePrefix="1"/>
    <xf numFmtId="14" fontId="0" fillId="0" borderId="0" xfId="0" quotePrefix="1" applyNumberFormat="1"/>
    <xf numFmtId="0" fontId="1" fillId="0" borderId="0" xfId="0" applyFont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quotePrefix="1" applyNumberFormat="1"/>
  </cellXfs>
  <cellStyles count="1">
    <cellStyle name="Normal" xfId="0" builtinId="0"/>
  </cellStyles>
  <dxfs count="32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4" formatCode="0.00%"/>
    </dxf>
    <dxf>
      <numFmt numFmtId="3" formatCode="#,##0"/>
    </dxf>
    <dxf>
      <numFmt numFmtId="3" formatCode="#,##0"/>
    </dxf>
    <dxf>
      <numFmt numFmtId="4" formatCode="#,##0.00"/>
    </dxf>
    <dxf>
      <numFmt numFmtId="4" formatCode="#,##0.00"/>
    </dxf>
    <dxf>
      <border>
        <top/>
      </border>
    </dxf>
    <dxf>
      <alignment indent="1" readingOrder="0"/>
    </dxf>
    <dxf>
      <alignment horizontal="right" indent="1" readingOrder="0"/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 val="0"/>
        <i val="0"/>
        <color theme="1"/>
      </font>
      <fill>
        <patternFill>
          <bgColor theme="4" tint="0.79998168889431442"/>
        </patternFill>
      </fill>
      <border>
        <bottom style="thin">
          <color theme="4" tint="0.39994506668294322"/>
        </bottom>
      </border>
    </dxf>
    <dxf>
      <font>
        <color theme="0"/>
      </font>
      <fill>
        <patternFill>
          <bgColor theme="4" tint="0.39994506668294322"/>
        </patternFill>
      </fill>
      <border>
        <bottom/>
      </border>
    </dxf>
    <dxf>
      <fill>
        <patternFill>
          <bgColor theme="4" tint="0.39994506668294322"/>
        </patternFill>
      </fill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medium">
          <color theme="1"/>
        </right>
      </border>
    </dxf>
    <dxf>
      <fill>
        <patternFill patternType="solid">
          <fgColor theme="0" tint="-0.14996795556505021"/>
          <bgColor theme="4" tint="0.59996337778862885"/>
        </patternFill>
      </fill>
      <border>
        <right/>
      </border>
    </dxf>
    <dxf>
      <border>
        <left style="medium">
          <color auto="1"/>
        </left>
        <right style="medium">
          <color auto="1"/>
        </right>
        <vertic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font>
        <b/>
        <color theme="1"/>
      </font>
      <fill>
        <patternFill patternType="solid">
          <fgColor theme="4" tint="0.79995117038483843"/>
          <bgColor theme="4" tint="0.39994506668294322"/>
        </patternFill>
      </fill>
      <border>
        <bottom style="thin">
          <color theme="4" tint="0.3999755851924192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14">
      <tableStyleElement type="wholeTable" dxfId="31"/>
      <tableStyleElement type="headerRow" dxfId="30"/>
      <tableStyleElement type="totalRow" dxfId="29"/>
      <tableStyleElement type="firstColumn" dxfId="28"/>
      <tableStyleElement type="firstRowStripe" dxfId="27"/>
      <tableStyleElement type="firstColumnStripe" dxfId="26"/>
      <tableStyleElement type="firstSubtotalColumn" dxfId="25"/>
      <tableStyleElement type="firstSubtotalRow" dxfId="24"/>
      <tableStyleElement type="secondSubtotalRow" dxfId="23"/>
      <tableStyleElement type="blankRow" dxfId="22"/>
      <tableStyleElement type="firstRowSubheading" dxfId="21"/>
      <tableStyleElement type="secondRowSubheading" dxfId="20"/>
      <tableStyleElement type="pageFieldLabels" dxfId="19"/>
      <tableStyleElement type="pageFieldValues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scal robert" refreshedDate="42314.74716608796" createdVersion="5" refreshedVersion="5" minRefreshableVersion="3" recordCount="152">
  <cacheSource type="worksheet">
    <worksheetSource ref="A4:BB999897" sheet="Donnees"/>
  </cacheSource>
  <cacheFields count="54">
    <cacheField name="Etablissement" numFmtId="0">
      <sharedItems containsBlank="1"/>
    </cacheField>
    <cacheField name="Intitulé réduit" numFmtId="0">
      <sharedItems containsBlank="1"/>
    </cacheField>
    <cacheField name="Etablissement et intitulé réduit" numFmtId="0">
      <sharedItems containsBlank="1" count="3">
        <s v="IND Qualiac"/>
        <m/>
        <s v="XXXXXX xxxxxx" u="1"/>
      </sharedItems>
    </cacheField>
    <cacheField name="Totalisation 1" numFmtId="0">
      <sharedItems containsBlank="1"/>
    </cacheField>
    <cacheField name="Libellé totalisation 1" numFmtId="0">
      <sharedItems containsBlank="1"/>
    </cacheField>
    <cacheField name="Totalisation et libellé 1" numFmtId="0">
      <sharedItems containsBlank="1" count="3">
        <s v="401100 - Fourn:ach bien/prest"/>
        <m/>
        <s v="x" u="1"/>
      </sharedItems>
    </cacheField>
    <cacheField name="Totalisation 2" numFmtId="0">
      <sharedItems containsBlank="1" containsMixedTypes="1" containsNumber="1" containsInteger="1" minValue="1500" maxValue="1505"/>
    </cacheField>
    <cacheField name="Libellé totalisation 2" numFmtId="0">
      <sharedItems containsBlank="1"/>
    </cacheField>
    <cacheField name="Totalisation et libellé 2" numFmtId="0">
      <sharedItems containsBlank="1" count="8">
        <s v="1500 - Pôle service"/>
        <s v="1501 - Papéterie DELPRAT"/>
        <s v="1502 - Option"/>
        <s v="1505 - Papéterie DUPIN"/>
        <s v="GECAP - GE Capital Leasing"/>
        <s v="PRETY - Prety"/>
        <m/>
        <s v="xx" u="1"/>
      </sharedItems>
    </cacheField>
    <cacheField name="Totalisation 3" numFmtId="0">
      <sharedItems containsNonDate="0" containsString="0" containsBlank="1"/>
    </cacheField>
    <cacheField name="Libellé totalisation 3" numFmtId="0">
      <sharedItems containsNonDate="0" containsString="0" containsBlank="1"/>
    </cacheField>
    <cacheField name="Totalisation et libellé 3" numFmtId="0">
      <sharedItems containsBlank="1"/>
    </cacheField>
    <cacheField name="Totalisation 4" numFmtId="0">
      <sharedItems containsNonDate="0" containsString="0" containsBlank="1"/>
    </cacheField>
    <cacheField name="Libellé totalisation 4" numFmtId="0">
      <sharedItems containsNonDate="0" containsString="0" containsBlank="1"/>
    </cacheField>
    <cacheField name="Totalisation et libellé 4" numFmtId="0">
      <sharedItems containsBlank="1"/>
    </cacheField>
    <cacheField name="Totalisation 5" numFmtId="0">
      <sharedItems containsNonDate="0" containsString="0" containsBlank="1"/>
    </cacheField>
    <cacheField name="Libellé totalisation 5" numFmtId="0">
      <sharedItems containsNonDate="0" containsString="0" containsBlank="1"/>
    </cacheField>
    <cacheField name="Totalisation et libellé 5" numFmtId="0">
      <sharedItems containsBlank="1"/>
    </cacheField>
    <cacheField name="Numéro de pièce" numFmtId="0">
      <sharedItems containsBlank="1"/>
    </cacheField>
    <cacheField name="Numéro d'échéance" numFmtId="0">
      <sharedItems containsBlank="1"/>
    </cacheField>
    <cacheField name="Type de pièce" numFmtId="0">
      <sharedItems containsBlank="1"/>
    </cacheField>
    <cacheField name="Compte" numFmtId="0">
      <sharedItems containsBlank="1" count="3">
        <s v="401100"/>
        <m/>
        <s v="XXXXXX" u="1"/>
      </sharedItems>
    </cacheField>
    <cacheField name="Tiers" numFmtId="0">
      <sharedItems containsBlank="1" containsMixedTypes="1" containsNumber="1" containsInteger="1" minValue="1500" maxValue="1502"/>
    </cacheField>
    <cacheField name="Date comptable" numFmtId="0">
      <sharedItems containsBlank="1"/>
    </cacheField>
    <cacheField name="Date d'échéance" numFmtId="0">
      <sharedItems containsString="0" containsBlank="1" containsNumber="1" containsInteger="1" minValue="20140215" maxValue="20140715"/>
    </cacheField>
    <cacheField name="Etat pièce" numFmtId="0">
      <sharedItems containsBlank="1"/>
    </cacheField>
    <cacheField name="Type de mouvement origine" numFmtId="0">
      <sharedItems containsBlank="1"/>
    </cacheField>
    <cacheField name="Montant référence débit" numFmtId="4">
      <sharedItems containsString="0" containsBlank="1" containsNumber="1" containsInteger="1" minValue="0" maxValue="0"/>
    </cacheField>
    <cacheField name="Montant référence crédit" numFmtId="4">
      <sharedItems containsString="0" containsBlank="1" containsNumber="1" minValue="61.45" maxValue="105000"/>
    </cacheField>
    <cacheField name="Solde D-C" numFmtId="4">
      <sharedItems containsString="0" containsBlank="1" containsNumber="1" minValue="-105000" maxValue="-61.45"/>
    </cacheField>
    <cacheField name="Solde C-D" numFmtId="4">
      <sharedItems containsString="0" containsBlank="1" containsNumber="1" minValue="61.45" maxValue="105000"/>
    </cacheField>
    <cacheField name="Solde référence débit" numFmtId="4">
      <sharedItems containsString="0" containsBlank="1" containsNumber="1" containsInteger="1" minValue="0" maxValue="0"/>
    </cacheField>
    <cacheField name="Solde référence crédit" numFmtId="4">
      <sharedItems containsString="0" containsBlank="1" containsNumber="1" containsInteger="1" minValue="0" maxValue="0"/>
    </cacheField>
    <cacheField name="Date de solde" numFmtId="0">
      <sharedItems containsString="0" containsBlank="1" containsNumber="1" containsInteger="1" minValue="20140200" maxValue="20140805"/>
    </cacheField>
    <cacheField name="Jours de retards" numFmtId="1">
      <sharedItems containsString="0" containsBlank="1" containsNumber="1" containsInteger="1" minValue="-42" maxValue="50"/>
    </cacheField>
    <cacheField name="Retard" numFmtId="1">
      <sharedItems containsString="0" containsBlank="1" containsNumber="1" containsInteger="1" minValue="0" maxValue="1"/>
    </cacheField>
    <cacheField name="Hors délai" numFmtId="1">
      <sharedItems containsString="0" containsBlank="1" containsNumber="1" containsInteger="1" minValue="0" maxValue="0"/>
    </cacheField>
    <cacheField name="Libellé pièce" numFmtId="0">
      <sharedItems containsBlank="1"/>
    </cacheField>
    <cacheField name="Pièce externe" numFmtId="0">
      <sharedItems containsBlank="1"/>
    </cacheField>
    <cacheField name="Job" numFmtId="0">
      <sharedItems containsBlank="1"/>
    </cacheField>
    <cacheField name="Utilisateur" numFmtId="0">
      <sharedItems containsBlank="1"/>
    </cacheField>
    <cacheField name="Date" numFmtId="0">
      <sharedItems containsBlank="1"/>
    </cacheField>
    <cacheField name="Période de début" numFmtId="0">
      <sharedItems containsBlank="1"/>
    </cacheField>
    <cacheField name="Période de fin" numFmtId="0">
      <sharedItems containsBlank="1"/>
    </cacheField>
    <cacheField name="Nombre de pièces fourchette montants 1" numFmtId="0">
      <sharedItems containsString="0" containsBlank="1" containsNumber="1" containsInteger="1" minValue="0" maxValue="1"/>
    </cacheField>
    <cacheField name="Nombre de pièces fourchette montants 2" numFmtId="0">
      <sharedItems containsString="0" containsBlank="1" containsNumber="1" containsInteger="1" minValue="0" maxValue="1"/>
    </cacheField>
    <cacheField name="Nombre de pièces fourchette montants 3" numFmtId="0">
      <sharedItems containsString="0" containsBlank="1" containsNumber="1" containsInteger="1" minValue="0" maxValue="0"/>
    </cacheField>
    <cacheField name="Nombre de pièces fourchette montants 4" numFmtId="0">
      <sharedItems containsString="0" containsBlank="1" containsNumber="1" containsInteger="1" minValue="0" maxValue="0"/>
    </cacheField>
    <cacheField name="Nombre de pièces fourchette montants 5" numFmtId="0">
      <sharedItems containsString="0" containsBlank="1" containsNumber="1" containsInteger="1" minValue="0" maxValue="1"/>
    </cacheField>
    <cacheField name="Nombre de pièces fourchette jours 1" numFmtId="0">
      <sharedItems containsString="0" containsBlank="1" containsNumber="1" containsInteger="1" minValue="0" maxValue="1"/>
    </cacheField>
    <cacheField name="Nombre de pièces fourchette jours 2" numFmtId="0">
      <sharedItems containsString="0" containsBlank="1" containsNumber="1" containsInteger="1" minValue="0" maxValue="1"/>
    </cacheField>
    <cacheField name="Nombre de pièces fourchette jours 3" numFmtId="0">
      <sharedItems containsString="0" containsBlank="1" containsNumber="1" containsInteger="1" minValue="0" maxValue="1"/>
    </cacheField>
    <cacheField name="Nombre de pièces fourchette jours 4" numFmtId="0">
      <sharedItems containsString="0" containsBlank="1" containsNumber="1" containsInteger="1" minValue="0" maxValue="1"/>
    </cacheField>
    <cacheField name="Nombre de pièces fourchette jours 5" numFmtId="0">
      <sharedItems containsString="0" containsBlank="1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2">
  <r>
    <s v="IND"/>
    <s v="Qualiac"/>
    <x v="0"/>
    <s v="401100"/>
    <s v="Fourn:ach bien/prest"/>
    <x v="0"/>
    <n v="1500"/>
    <s v="Pôle service"/>
    <x v="0"/>
    <m/>
    <m/>
    <s v="-"/>
    <m/>
    <m/>
    <s v="-"/>
    <m/>
    <m/>
    <s v="-"/>
    <s v="NID0000023"/>
    <s v="1"/>
    <s v="FF"/>
    <x v="0"/>
    <n v="1500"/>
    <s v="01/01/2014"/>
    <n v="20140215"/>
    <s v="D"/>
    <s v="C"/>
    <n v="0"/>
    <n v="1000"/>
    <n v="-1000"/>
    <n v="1000"/>
    <n v="0"/>
    <n v="0"/>
    <n v="20140205"/>
    <n v="-10"/>
    <n v="0"/>
    <n v="0"/>
    <s v="Nom_DANIELE"/>
    <m/>
    <s v="259808"/>
    <s v="PR"/>
    <s v="01/12/2014"/>
    <s v="01/01/2014"/>
    <s v="31/12/2014"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1501"/>
    <s v="Papéterie DELPRAT00"/>
    <x v="1"/>
    <m/>
    <m/>
    <s v="-"/>
    <m/>
    <m/>
    <s v="-"/>
    <m/>
    <m/>
    <s v="-"/>
    <s v="LO00002780"/>
    <s v="2"/>
    <s v="FF"/>
    <x v="0"/>
    <s v="1501"/>
    <s v="01/01/2014"/>
    <n v="20140215"/>
    <s v="D"/>
    <s v="C"/>
    <n v="0"/>
    <n v="8000"/>
    <n v="-8000"/>
    <n v="8000"/>
    <n v="0"/>
    <n v="0"/>
    <n v="20140210"/>
    <n v="-5"/>
    <n v="0"/>
    <n v="0"/>
    <s v="Papéterie DELPRAT LC003"/>
    <m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1501"/>
    <s v="Papéterie DELPRAT00"/>
    <x v="1"/>
    <m/>
    <m/>
    <s v="-"/>
    <m/>
    <m/>
    <s v="-"/>
    <m/>
    <m/>
    <s v="-"/>
    <s v="LO00002781"/>
    <s v="2"/>
    <s v="FF"/>
    <x v="0"/>
    <s v="1501"/>
    <s v="01/01/2014"/>
    <n v="20140215"/>
    <s v="D"/>
    <s v="C"/>
    <n v="0"/>
    <n v="8000"/>
    <n v="-8000"/>
    <n v="8000"/>
    <n v="0"/>
    <n v="0"/>
    <n v="20140225"/>
    <n v="10"/>
    <n v="1"/>
    <n v="0"/>
    <s v="Papéterie DELPRAT LC004"/>
    <m/>
    <m/>
    <m/>
    <m/>
    <m/>
    <m/>
    <n v="0"/>
    <n v="1"/>
    <n v="0"/>
    <n v="0"/>
    <n v="0"/>
    <n v="1"/>
    <n v="0"/>
    <n v="0"/>
    <n v="0"/>
    <n v="0"/>
  </r>
  <r>
    <s v="IND"/>
    <s v="Qualiac"/>
    <x v="0"/>
    <s v="401100"/>
    <s v="Fourn:ach bien/prest"/>
    <x v="0"/>
    <s v="1501"/>
    <s v="Papéterie DELPRAT00"/>
    <x v="1"/>
    <m/>
    <m/>
    <s v="-"/>
    <m/>
    <m/>
    <s v="-"/>
    <m/>
    <m/>
    <s v="-"/>
    <s v="LO00002782"/>
    <s v="2"/>
    <s v="FF"/>
    <x v="0"/>
    <s v="1501"/>
    <s v="01/01/2014"/>
    <n v="20140215"/>
    <s v="D"/>
    <s v="C"/>
    <n v="0"/>
    <n v="8000"/>
    <n v="-8000"/>
    <n v="8000"/>
    <n v="0"/>
    <n v="0"/>
    <n v="20140227"/>
    <n v="12"/>
    <n v="1"/>
    <n v="0"/>
    <s v="Papéterie DELPRAT LC005"/>
    <m/>
    <m/>
    <m/>
    <m/>
    <m/>
    <m/>
    <n v="0"/>
    <n v="1"/>
    <n v="0"/>
    <n v="0"/>
    <n v="0"/>
    <n v="0"/>
    <n v="1"/>
    <n v="0"/>
    <n v="0"/>
    <n v="0"/>
  </r>
  <r>
    <s v="IND"/>
    <s v="Qualiac"/>
    <x v="0"/>
    <s v="401100"/>
    <s v="Fourn:ach bien/prest"/>
    <x v="0"/>
    <s v="1501"/>
    <s v="Papéterie DELPRAT00"/>
    <x v="1"/>
    <m/>
    <m/>
    <s v="-"/>
    <m/>
    <m/>
    <s v="-"/>
    <m/>
    <m/>
    <s v="-"/>
    <s v="FF10000751"/>
    <s v="1"/>
    <s v="FF"/>
    <x v="0"/>
    <s v="1501"/>
    <s v="01/01/2014"/>
    <n v="20140215"/>
    <s v="D"/>
    <s v="C"/>
    <n v="0"/>
    <n v="45390"/>
    <n v="-45390"/>
    <n v="45390"/>
    <n v="0"/>
    <n v="0"/>
    <n v="20140219"/>
    <n v="4"/>
    <n v="1"/>
    <n v="0"/>
    <s v="a $DATE"/>
    <s v="C0027892"/>
    <m/>
    <m/>
    <m/>
    <m/>
    <m/>
    <n v="0"/>
    <n v="0"/>
    <n v="0"/>
    <n v="0"/>
    <n v="1"/>
    <n v="1"/>
    <n v="0"/>
    <n v="0"/>
    <n v="0"/>
    <n v="0"/>
  </r>
  <r>
    <s v="IND"/>
    <s v="Qualiac"/>
    <x v="0"/>
    <s v="401100"/>
    <s v="Fourn:ach bien/prest"/>
    <x v="0"/>
    <s v="1501"/>
    <s v="Papéterie DELPRAT00"/>
    <x v="1"/>
    <m/>
    <m/>
    <s v="-"/>
    <m/>
    <m/>
    <s v="-"/>
    <m/>
    <m/>
    <s v="-"/>
    <s v="FF10000756"/>
    <s v="1"/>
    <s v="FF"/>
    <x v="0"/>
    <s v="1501"/>
    <s v="01/01/2014"/>
    <n v="20140215"/>
    <s v="P"/>
    <s v="C"/>
    <n v="0"/>
    <n v="105000"/>
    <n v="-105000"/>
    <n v="105000"/>
    <n v="0"/>
    <n v="0"/>
    <n v="20140200"/>
    <n v="-15"/>
    <n v="0"/>
    <n v="0"/>
    <s v="a $DATE"/>
    <m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1501"/>
    <s v="Papéterie DELPRAT00"/>
    <x v="1"/>
    <m/>
    <m/>
    <s v="-"/>
    <m/>
    <m/>
    <s v="-"/>
    <m/>
    <m/>
    <s v="-"/>
    <s v="OD14000103"/>
    <s v="1"/>
    <s v="FF"/>
    <x v="0"/>
    <s v="1501"/>
    <s v="01/01/2014"/>
    <n v="20140215"/>
    <s v="D"/>
    <s v="C"/>
    <n v="0"/>
    <n v="100"/>
    <n v="-100"/>
    <n v="100"/>
    <n v="0"/>
    <n v="0"/>
    <n v="20140310"/>
    <n v="25"/>
    <n v="1"/>
    <n v="0"/>
    <s v="Papéterie DELPRAT"/>
    <s v="OD14000101"/>
    <m/>
    <m/>
    <m/>
    <m/>
    <m/>
    <n v="1"/>
    <n v="0"/>
    <n v="0"/>
    <n v="0"/>
    <n v="0"/>
    <n v="0"/>
    <n v="0"/>
    <n v="1"/>
    <n v="0"/>
    <n v="0"/>
  </r>
  <r>
    <s v="IND"/>
    <s v="Qualiac"/>
    <x v="0"/>
    <s v="401100"/>
    <s v="Fourn:ach bien/prest"/>
    <x v="0"/>
    <s v="1501"/>
    <s v="Papéterie DELPRAT00"/>
    <x v="1"/>
    <m/>
    <m/>
    <s v="-"/>
    <m/>
    <m/>
    <s v="-"/>
    <m/>
    <m/>
    <s v="-"/>
    <s v="OD14000106"/>
    <s v="1"/>
    <s v="FF"/>
    <x v="0"/>
    <s v="1501"/>
    <s v="01/01/2014"/>
    <n v="20140215"/>
    <s v="D"/>
    <s v="C"/>
    <n v="0"/>
    <n v="100"/>
    <n v="-100"/>
    <n v="100"/>
    <n v="0"/>
    <n v="0"/>
    <n v="20140223"/>
    <n v="8"/>
    <n v="1"/>
    <n v="0"/>
    <s v="Papéterie DELPRAT"/>
    <s v="OD14000105"/>
    <m/>
    <m/>
    <m/>
    <m/>
    <m/>
    <n v="1"/>
    <n v="0"/>
    <n v="0"/>
    <n v="0"/>
    <n v="0"/>
    <n v="1"/>
    <n v="0"/>
    <n v="0"/>
    <n v="0"/>
    <n v="0"/>
  </r>
  <r>
    <s v="IND"/>
    <s v="Qualiac"/>
    <x v="0"/>
    <s v="401100"/>
    <s v="Fourn:ach bien/prest"/>
    <x v="0"/>
    <s v="1501"/>
    <s v="Papéterie DELPRAT00"/>
    <x v="1"/>
    <m/>
    <m/>
    <s v="-"/>
    <m/>
    <m/>
    <s v="-"/>
    <m/>
    <m/>
    <s v="-"/>
    <s v="LC00004224"/>
    <s v="1"/>
    <s v="FF"/>
    <x v="0"/>
    <s v="1501"/>
    <s v="01/01/2014"/>
    <n v="20140215"/>
    <s v="D"/>
    <s v="C"/>
    <n v="0"/>
    <n v="250"/>
    <n v="-250"/>
    <n v="250"/>
    <n v="0"/>
    <n v="0"/>
    <n v="20140306"/>
    <n v="21"/>
    <n v="1"/>
    <n v="0"/>
    <s v="Papéterie DELPRAT"/>
    <m/>
    <m/>
    <m/>
    <m/>
    <m/>
    <m/>
    <n v="1"/>
    <n v="0"/>
    <n v="0"/>
    <n v="0"/>
    <n v="0"/>
    <n v="0"/>
    <n v="0"/>
    <n v="1"/>
    <n v="0"/>
    <n v="0"/>
  </r>
  <r>
    <s v="IND"/>
    <s v="Qualiac"/>
    <x v="0"/>
    <s v="401100"/>
    <s v="Fourn:ach bien/prest"/>
    <x v="0"/>
    <s v="1501"/>
    <s v="Papéterie DELPRAT00"/>
    <x v="1"/>
    <m/>
    <m/>
    <s v="-"/>
    <m/>
    <m/>
    <s v="-"/>
    <m/>
    <m/>
    <s v="-"/>
    <s v="OD14000518"/>
    <s v="1"/>
    <s v="FF"/>
    <x v="0"/>
    <s v="1501"/>
    <s v="01/01/2014"/>
    <n v="20140215"/>
    <s v="C"/>
    <s v="C"/>
    <n v="0"/>
    <n v="1200"/>
    <n v="-1200"/>
    <n v="1200"/>
    <n v="0"/>
    <n v="0"/>
    <n v="20140219"/>
    <n v="4"/>
    <n v="1"/>
    <n v="0"/>
    <s v="a $DATE"/>
    <m/>
    <m/>
    <m/>
    <m/>
    <m/>
    <m/>
    <n v="1"/>
    <n v="0"/>
    <n v="0"/>
    <n v="0"/>
    <n v="0"/>
    <n v="1"/>
    <n v="0"/>
    <n v="0"/>
    <n v="0"/>
    <n v="0"/>
  </r>
  <r>
    <s v="IND"/>
    <s v="Qualiac"/>
    <x v="0"/>
    <s v="401100"/>
    <s v="Fourn:ach bien/prest"/>
    <x v="0"/>
    <s v="1501"/>
    <s v="Papéterie DELPRAT00"/>
    <x v="1"/>
    <m/>
    <m/>
    <s v="-"/>
    <m/>
    <m/>
    <s v="-"/>
    <m/>
    <m/>
    <s v="-"/>
    <s v="FF10000877"/>
    <s v="1"/>
    <s v="FF"/>
    <x v="0"/>
    <s v="1501"/>
    <s v="01/01/2014"/>
    <n v="20140215"/>
    <s v="D"/>
    <s v="C"/>
    <n v="0"/>
    <n v="10000"/>
    <n v="-10000"/>
    <n v="10000"/>
    <n v="0"/>
    <n v="0"/>
    <n v="20140219"/>
    <n v="4"/>
    <n v="1"/>
    <n v="0"/>
    <s v="créée le 26/11/2014"/>
    <m/>
    <m/>
    <m/>
    <m/>
    <m/>
    <m/>
    <n v="0"/>
    <n v="1"/>
    <n v="0"/>
    <n v="0"/>
    <n v="0"/>
    <n v="1"/>
    <n v="0"/>
    <n v="0"/>
    <n v="0"/>
    <n v="0"/>
  </r>
  <r>
    <s v="IND"/>
    <s v="Qualiac"/>
    <x v="0"/>
    <s v="401100"/>
    <s v="Fourn:ach bien/prest"/>
    <x v="0"/>
    <s v="1501"/>
    <s v="Papéterie DELPRAT00"/>
    <x v="1"/>
    <m/>
    <m/>
    <s v="-"/>
    <m/>
    <m/>
    <s v="-"/>
    <m/>
    <m/>
    <s v="-"/>
    <s v="FF10000877"/>
    <s v="2"/>
    <s v="FF"/>
    <x v="0"/>
    <s v="1501"/>
    <s v="16/01/2014"/>
    <n v="20140215"/>
    <s v="D"/>
    <s v="C"/>
    <n v="0"/>
    <n v="1000"/>
    <n v="-1000"/>
    <n v="1000"/>
    <n v="0"/>
    <n v="0"/>
    <n v="20140310"/>
    <n v="25"/>
    <n v="1"/>
    <n v="0"/>
    <s v="créée le 26/11/2014"/>
    <m/>
    <m/>
    <m/>
    <m/>
    <m/>
    <m/>
    <n v="1"/>
    <n v="0"/>
    <n v="0"/>
    <n v="0"/>
    <n v="0"/>
    <n v="0"/>
    <n v="0"/>
    <n v="1"/>
    <n v="0"/>
    <n v="0"/>
  </r>
  <r>
    <s v="IND"/>
    <s v="Qualiac"/>
    <x v="0"/>
    <s v="401100"/>
    <s v="Fourn:ach bien/prest"/>
    <x v="0"/>
    <s v="1501"/>
    <s v="Papéterie DELPRAT00"/>
    <x v="1"/>
    <m/>
    <m/>
    <s v="-"/>
    <m/>
    <m/>
    <s v="-"/>
    <m/>
    <m/>
    <s v="-"/>
    <s v="FF10000877"/>
    <s v="3"/>
    <s v="FF"/>
    <x v="0"/>
    <s v="1501"/>
    <s v="16/01/2014"/>
    <n v="20140215"/>
    <s v="D"/>
    <s v="C"/>
    <n v="0"/>
    <n v="1000"/>
    <n v="-1000"/>
    <n v="1000"/>
    <n v="0"/>
    <n v="0"/>
    <n v="20140411"/>
    <n v="36"/>
    <n v="1"/>
    <n v="0"/>
    <s v="créée le 26/11/2014"/>
    <m/>
    <m/>
    <m/>
    <m/>
    <m/>
    <m/>
    <n v="1"/>
    <n v="0"/>
    <n v="0"/>
    <n v="0"/>
    <n v="0"/>
    <n v="0"/>
    <n v="0"/>
    <n v="0"/>
    <n v="1"/>
    <n v="0"/>
  </r>
  <r>
    <s v="IND"/>
    <s v="Qualiac"/>
    <x v="0"/>
    <s v="401100"/>
    <s v="Fourn:ach bien/prest"/>
    <x v="0"/>
    <n v="1502"/>
    <s v="Option "/>
    <x v="2"/>
    <m/>
    <m/>
    <s v="-"/>
    <m/>
    <m/>
    <s v="-"/>
    <m/>
    <m/>
    <s v="-"/>
    <s v="FF10000861"/>
    <s v="1"/>
    <s v="FF"/>
    <x v="0"/>
    <n v="1502"/>
    <s v="16/01/2014"/>
    <n v="20140215"/>
    <s v="D"/>
    <s v="C"/>
    <n v="0"/>
    <n v="1200"/>
    <n v="-1200"/>
    <n v="1200"/>
    <n v="0"/>
    <n v="0"/>
    <n v="20140303"/>
    <n v="18"/>
    <n v="1"/>
    <n v="0"/>
    <s v="a $DATE"/>
    <s v="C0030741"/>
    <m/>
    <m/>
    <m/>
    <m/>
    <m/>
    <n v="1"/>
    <n v="0"/>
    <n v="0"/>
    <n v="0"/>
    <n v="0"/>
    <n v="0"/>
    <n v="1"/>
    <n v="0"/>
    <n v="0"/>
    <n v="0"/>
  </r>
  <r>
    <s v="IND"/>
    <s v="Qualiac"/>
    <x v="0"/>
    <s v="401100"/>
    <s v="Fourn:ach bien/prest"/>
    <x v="0"/>
    <n v="1502"/>
    <s v="Option "/>
    <x v="2"/>
    <m/>
    <m/>
    <s v="-"/>
    <m/>
    <m/>
    <s v="-"/>
    <m/>
    <m/>
    <s v="-"/>
    <s v="FF10000860"/>
    <s v="1"/>
    <s v="FF"/>
    <x v="0"/>
    <n v="1502"/>
    <s v="16/01/2014"/>
    <n v="20140215"/>
    <s v="D"/>
    <s v="C"/>
    <n v="0"/>
    <n v="1200"/>
    <n v="-1200"/>
    <n v="1200"/>
    <n v="0"/>
    <n v="0"/>
    <n v="20140403"/>
    <n v="28"/>
    <n v="1"/>
    <n v="0"/>
    <s v="a $DATE"/>
    <m/>
    <m/>
    <m/>
    <m/>
    <m/>
    <m/>
    <n v="1"/>
    <n v="0"/>
    <n v="0"/>
    <n v="0"/>
    <n v="0"/>
    <n v="0"/>
    <n v="0"/>
    <n v="1"/>
    <n v="0"/>
    <n v="0"/>
  </r>
  <r>
    <s v="IND"/>
    <s v="Qualiac"/>
    <x v="0"/>
    <s v="401100"/>
    <s v="Fourn:ach bien/prest"/>
    <x v="0"/>
    <n v="1502"/>
    <s v="Option "/>
    <x v="2"/>
    <m/>
    <m/>
    <s v="-"/>
    <m/>
    <m/>
    <s v="-"/>
    <m/>
    <m/>
    <s v="-"/>
    <s v="OD14000206"/>
    <s v="1"/>
    <s v="FF"/>
    <x v="0"/>
    <n v="1502"/>
    <s v="16/01/2014"/>
    <n v="20140215"/>
    <s v="D"/>
    <s v="C"/>
    <n v="0"/>
    <n v="1200"/>
    <n v="-1200"/>
    <n v="1200"/>
    <n v="0"/>
    <n v="0"/>
    <n v="20140421"/>
    <n v="36"/>
    <n v="1"/>
    <n v="0"/>
    <s v="a $DATE"/>
    <m/>
    <m/>
    <m/>
    <m/>
    <m/>
    <m/>
    <n v="1"/>
    <n v="0"/>
    <n v="0"/>
    <n v="0"/>
    <n v="0"/>
    <n v="0"/>
    <n v="0"/>
    <n v="0"/>
    <n v="1"/>
    <n v="0"/>
  </r>
  <r>
    <s v="IND"/>
    <s v="Qualiac"/>
    <x v="0"/>
    <s v="401100"/>
    <s v="Fourn:ach bien/prest"/>
    <x v="0"/>
    <n v="1505"/>
    <s v="Papéterie DUPIN"/>
    <x v="3"/>
    <m/>
    <m/>
    <s v="-"/>
    <m/>
    <m/>
    <s v="-"/>
    <m/>
    <m/>
    <s v="-"/>
    <s v="FF10000755"/>
    <s v="1"/>
    <s v="FF"/>
    <x v="0"/>
    <s v="1505"/>
    <s v="16/01/2014"/>
    <n v="20140215"/>
    <s v="P"/>
    <s v="C"/>
    <n v="0"/>
    <n v="100"/>
    <n v="-100"/>
    <n v="100"/>
    <n v="0"/>
    <n v="0"/>
    <n v="20140405"/>
    <n v="50"/>
    <n v="1"/>
    <n v="0"/>
    <s v="Papéterie DUPIN"/>
    <m/>
    <m/>
    <m/>
    <m/>
    <m/>
    <m/>
    <n v="1"/>
    <n v="0"/>
    <n v="0"/>
    <n v="0"/>
    <n v="0"/>
    <n v="0"/>
    <n v="0"/>
    <n v="0"/>
    <n v="0"/>
    <n v="1"/>
  </r>
  <r>
    <s v="IND"/>
    <s v="Qualiac"/>
    <x v="0"/>
    <s v="401100"/>
    <s v="Fourn:ach bien/prest"/>
    <x v="0"/>
    <s v="1505"/>
    <s v="Papéterie DUPIN"/>
    <x v="3"/>
    <m/>
    <m/>
    <s v="-"/>
    <m/>
    <m/>
    <s v="-"/>
    <m/>
    <m/>
    <s v="-"/>
    <s v="OD14000102"/>
    <s v="1"/>
    <s v="FF"/>
    <x v="0"/>
    <s v="1505"/>
    <s v="16/01/2014"/>
    <n v="20140215"/>
    <s v="D"/>
    <s v="C"/>
    <n v="0"/>
    <n v="100"/>
    <n v="-100"/>
    <n v="100"/>
    <n v="0"/>
    <n v="0"/>
    <n v="20140415"/>
    <n v="40"/>
    <n v="1"/>
    <n v="0"/>
    <s v="Papéterie DUPIN"/>
    <s v="OD14000100"/>
    <m/>
    <m/>
    <m/>
    <m/>
    <m/>
    <n v="1"/>
    <n v="0"/>
    <n v="0"/>
    <n v="0"/>
    <n v="0"/>
    <n v="0"/>
    <n v="0"/>
    <n v="0"/>
    <n v="1"/>
    <n v="0"/>
  </r>
  <r>
    <s v="IND"/>
    <s v="Qualiac"/>
    <x v="0"/>
    <s v="401100"/>
    <s v="Fourn:ach bien/prest"/>
    <x v="0"/>
    <s v="1505"/>
    <s v="Papéterie DUPIN"/>
    <x v="3"/>
    <m/>
    <m/>
    <s v="-"/>
    <m/>
    <m/>
    <s v="-"/>
    <m/>
    <m/>
    <s v="-"/>
    <s v="OD14000107"/>
    <s v="1"/>
    <s v="FF"/>
    <x v="0"/>
    <s v="1505"/>
    <s v="16/01/2014"/>
    <n v="20140215"/>
    <s v="D"/>
    <s v="C"/>
    <n v="0"/>
    <n v="100"/>
    <n v="-100"/>
    <n v="100"/>
    <n v="0"/>
    <n v="0"/>
    <n v="20140313"/>
    <n v="-42"/>
    <n v="0"/>
    <n v="0"/>
    <s v="Papéterie DUPIN"/>
    <s v="OD14000104"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1505"/>
    <s v="Papéterie DUPIN"/>
    <x v="3"/>
    <m/>
    <m/>
    <s v="-"/>
    <m/>
    <m/>
    <s v="-"/>
    <m/>
    <m/>
    <s v="-"/>
    <s v="FF10000764"/>
    <s v="1"/>
    <s v="FF"/>
    <x v="0"/>
    <s v="1505"/>
    <s v="16/01/2014"/>
    <n v="20140215"/>
    <s v="D"/>
    <s v="C"/>
    <n v="0"/>
    <n v="4896"/>
    <n v="-4896"/>
    <n v="4896"/>
    <n v="0"/>
    <n v="0"/>
    <n v="20140205"/>
    <n v="-10"/>
    <n v="0"/>
    <n v="0"/>
    <s v="Papéterie DUPIN"/>
    <m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1505"/>
    <s v="Papéterie DUPIN"/>
    <x v="3"/>
    <m/>
    <m/>
    <s v="-"/>
    <m/>
    <m/>
    <s v="-"/>
    <m/>
    <m/>
    <s v="-"/>
    <s v="FF10000765"/>
    <s v="1"/>
    <s v="FF"/>
    <x v="0"/>
    <s v="1505"/>
    <s v="03/04/2014"/>
    <n v="20140515"/>
    <s v="D"/>
    <s v="C"/>
    <n v="0"/>
    <n v="158"/>
    <n v="-158"/>
    <n v="158"/>
    <n v="0"/>
    <n v="0"/>
    <n v="20140505"/>
    <n v="-10"/>
    <n v="0"/>
    <n v="0"/>
    <s v="Papéterie DUPIN"/>
    <s v="C0029592"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1505"/>
    <s v="Papéterie DUPIN"/>
    <x v="3"/>
    <m/>
    <m/>
    <s v="-"/>
    <m/>
    <m/>
    <s v="-"/>
    <m/>
    <m/>
    <s v="-"/>
    <s v="FF10000804"/>
    <s v="1"/>
    <s v="FF"/>
    <x v="0"/>
    <s v="1505"/>
    <s v="03/04/2014"/>
    <n v="20140515"/>
    <s v="D"/>
    <s v="C"/>
    <n v="0"/>
    <n v="7593.69"/>
    <n v="-7593.69"/>
    <n v="7593.69"/>
    <n v="0"/>
    <n v="0"/>
    <n v="20140510"/>
    <n v="-5"/>
    <n v="0"/>
    <n v="0"/>
    <s v="Papéterie DUPIN"/>
    <m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1505"/>
    <s v="Papéterie DUPIN"/>
    <x v="3"/>
    <m/>
    <m/>
    <s v="-"/>
    <m/>
    <m/>
    <s v="-"/>
    <m/>
    <m/>
    <s v="-"/>
    <s v="FF10000839"/>
    <s v="1"/>
    <s v="FF"/>
    <x v="0"/>
    <s v="1505"/>
    <s v="03/04/2014"/>
    <n v="20140515"/>
    <s v="D"/>
    <s v="C"/>
    <n v="0"/>
    <n v="25896"/>
    <n v="-25896"/>
    <n v="25896"/>
    <n v="0"/>
    <n v="0"/>
    <n v="20140511"/>
    <n v="-4"/>
    <n v="0"/>
    <n v="0"/>
    <s v="créée le 09/09/2014"/>
    <m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1505"/>
    <s v="Papéterie DUPIN"/>
    <x v="3"/>
    <m/>
    <m/>
    <s v="-"/>
    <m/>
    <m/>
    <s v="-"/>
    <m/>
    <m/>
    <s v="-"/>
    <s v="FF10000875"/>
    <s v="1"/>
    <s v="FF"/>
    <x v="0"/>
    <s v="1505"/>
    <s v="03/04/2014"/>
    <n v="20140515"/>
    <s v="D"/>
    <s v="C"/>
    <n v="0"/>
    <n v="20148"/>
    <n v="-20148"/>
    <n v="20148"/>
    <n v="0"/>
    <n v="0"/>
    <n v="20140525"/>
    <n v="10"/>
    <n v="1"/>
    <n v="0"/>
    <s v="créée le 21/11/2014"/>
    <s v="C0031031"/>
    <m/>
    <m/>
    <m/>
    <m/>
    <m/>
    <n v="0"/>
    <n v="0"/>
    <n v="0"/>
    <n v="0"/>
    <n v="1"/>
    <n v="1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0138"/>
    <s v="2"/>
    <s v="FF"/>
    <x v="0"/>
    <s v="GECAP"/>
    <s v="03/04/2014"/>
    <n v="20140515"/>
    <s v="C"/>
    <s v="C"/>
    <n v="0"/>
    <n v="425"/>
    <n v="-425"/>
    <n v="425"/>
    <n v="0"/>
    <n v="0"/>
    <n v="20140523"/>
    <n v="8"/>
    <n v="1"/>
    <n v="0"/>
    <s v="GE Captial leasing€ CNT121-100"/>
    <m/>
    <m/>
    <m/>
    <m/>
    <m/>
    <m/>
    <n v="1"/>
    <n v="0"/>
    <n v="0"/>
    <n v="0"/>
    <n v="0"/>
    <n v="1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0186"/>
    <s v="2"/>
    <s v="FF"/>
    <x v="0"/>
    <s v="GECAP"/>
    <s v="03/04/2014"/>
    <n v="20140515"/>
    <s v="C"/>
    <s v="C"/>
    <n v="0"/>
    <n v="100000"/>
    <n v="-100000"/>
    <n v="100000"/>
    <n v="0"/>
    <n v="0"/>
    <n v="20140530"/>
    <n v="15"/>
    <n v="1"/>
    <n v="0"/>
    <s v="GE Captial leasing€ CNT121-100"/>
    <s v="C0017579"/>
    <m/>
    <m/>
    <m/>
    <m/>
    <m/>
    <n v="0"/>
    <n v="0"/>
    <n v="0"/>
    <n v="0"/>
    <n v="1"/>
    <n v="0"/>
    <n v="1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2714"/>
    <s v="2"/>
    <s v="FF"/>
    <x v="0"/>
    <s v="GECAP"/>
    <s v="03/04/2014"/>
    <n v="20140515"/>
    <s v="D"/>
    <s v="C"/>
    <n v="0"/>
    <n v="5863"/>
    <n v="-5863"/>
    <n v="5863"/>
    <n v="0"/>
    <n v="0"/>
    <n v="20140531"/>
    <n v="16"/>
    <n v="1"/>
    <n v="0"/>
    <s v="GE Capital Leasing 784511-251"/>
    <m/>
    <m/>
    <m/>
    <m/>
    <m/>
    <m/>
    <n v="0"/>
    <n v="1"/>
    <n v="0"/>
    <n v="0"/>
    <n v="0"/>
    <n v="0"/>
    <n v="1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FC14000613"/>
    <s v="2"/>
    <s v="FF"/>
    <x v="0"/>
    <s v="GECAP"/>
    <s v="03/04/2014"/>
    <n v="20140515"/>
    <s v="D"/>
    <s v="C"/>
    <n v="0"/>
    <n v="200"/>
    <n v="-200"/>
    <n v="200"/>
    <n v="0"/>
    <n v="0"/>
    <n v="20140519"/>
    <n v="4"/>
    <n v="1"/>
    <n v="0"/>
    <s v="GE Capital Leasing ABOT"/>
    <m/>
    <m/>
    <m/>
    <m/>
    <m/>
    <m/>
    <n v="1"/>
    <n v="0"/>
    <n v="0"/>
    <n v="0"/>
    <n v="0"/>
    <n v="1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2422"/>
    <s v="2"/>
    <s v="FF"/>
    <x v="0"/>
    <s v="GECAP"/>
    <s v="03/04/2014"/>
    <n v="20140515"/>
    <s v="D"/>
    <s v="C"/>
    <n v="0"/>
    <n v="1589.63"/>
    <n v="-1589.63"/>
    <n v="1589.63"/>
    <n v="0"/>
    <n v="0"/>
    <n v="20140514"/>
    <n v="-1"/>
    <n v="0"/>
    <n v="0"/>
    <s v="GE Capital Leasing TESTCNT045"/>
    <m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0139"/>
    <s v="2"/>
    <s v="FF"/>
    <x v="0"/>
    <s v="GECAP"/>
    <s v="03/04/2014"/>
    <n v="20140515"/>
    <s v="C"/>
    <s v="C"/>
    <n v="0"/>
    <n v="1589.63"/>
    <n v="-1589.63"/>
    <n v="1589.63"/>
    <n v="0"/>
    <n v="0"/>
    <n v="20140510"/>
    <n v="-5"/>
    <n v="0"/>
    <n v="0"/>
    <s v="GE Captial leasing€ CNT121-100"/>
    <m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0187"/>
    <s v="2"/>
    <s v="FF"/>
    <x v="0"/>
    <s v="GECAP"/>
    <s v="03/04/2014"/>
    <n v="20140515"/>
    <s v="C"/>
    <s v="C"/>
    <n v="0"/>
    <n v="1589.63"/>
    <n v="-1589.63"/>
    <n v="1589.63"/>
    <n v="0"/>
    <n v="0"/>
    <n v="20140507"/>
    <n v="-8"/>
    <n v="0"/>
    <n v="0"/>
    <s v="GE Captial leasing€ CNT121-100"/>
    <s v="C0017580"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FC14000170"/>
    <s v="2"/>
    <s v="FF"/>
    <x v="0"/>
    <s v="GECAP"/>
    <s v="03/04/2014"/>
    <n v="20140515"/>
    <s v="D"/>
    <s v="C"/>
    <n v="0"/>
    <n v="1589.63"/>
    <n v="-1589.63"/>
    <n v="1589.63"/>
    <n v="0"/>
    <n v="0"/>
    <n v="20140507"/>
    <n v="-8"/>
    <n v="0"/>
    <n v="0"/>
    <s v="GE Capital Leasing 784511-251"/>
    <m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2423"/>
    <s v="2"/>
    <s v="FF"/>
    <x v="0"/>
    <s v="GECAP"/>
    <s v="03/04/2014"/>
    <n v="20140515"/>
    <s v="D"/>
    <s v="C"/>
    <n v="0"/>
    <n v="1589.63"/>
    <n v="-1589.63"/>
    <n v="1589.63"/>
    <n v="0"/>
    <n v="0"/>
    <n v="20140507"/>
    <n v="-8"/>
    <n v="0"/>
    <n v="0"/>
    <s v="GE Capital Leasing TESTCNT045"/>
    <m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0140"/>
    <s v="2"/>
    <s v="FF"/>
    <x v="0"/>
    <s v="GECAP"/>
    <s v="21/04/2014"/>
    <n v="20140515"/>
    <s v="C"/>
    <s v="C"/>
    <n v="0"/>
    <n v="2580"/>
    <n v="-2580"/>
    <n v="2580"/>
    <n v="0"/>
    <n v="0"/>
    <n v="20140507"/>
    <n v="-8"/>
    <n v="0"/>
    <n v="0"/>
    <s v="GE Captial leasing€ CNT121-100"/>
    <m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0188"/>
    <s v="2"/>
    <s v="FF"/>
    <x v="0"/>
    <s v="GECAP"/>
    <s v="21/04/2014"/>
    <n v="20140515"/>
    <s v="C"/>
    <s v="C"/>
    <n v="0"/>
    <n v="5896"/>
    <n v="-5896"/>
    <n v="5896"/>
    <n v="0"/>
    <n v="0"/>
    <n v="20140507"/>
    <n v="-8"/>
    <n v="0"/>
    <n v="0"/>
    <s v="GE Captial leasing€ CNT121-100"/>
    <s v="C0017581"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2424"/>
    <s v="2"/>
    <s v="FF"/>
    <x v="0"/>
    <s v="GECAP"/>
    <s v="21/04/2014"/>
    <n v="20140515"/>
    <s v="D"/>
    <s v="C"/>
    <n v="0"/>
    <n v="5896"/>
    <n v="-5896"/>
    <n v="5896"/>
    <n v="0"/>
    <n v="0"/>
    <n v="20140507"/>
    <n v="-8"/>
    <n v="0"/>
    <n v="0"/>
    <s v="GE Capital Leasing TESTCNT045"/>
    <m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0141"/>
    <s v="2"/>
    <s v="FF"/>
    <x v="0"/>
    <s v="GECAP"/>
    <s v="21/04/2014"/>
    <n v="20140515"/>
    <s v="C"/>
    <s v="C"/>
    <n v="0"/>
    <n v="5896"/>
    <n v="-5896"/>
    <n v="5896"/>
    <n v="0"/>
    <n v="0"/>
    <n v="20140525"/>
    <n v="10"/>
    <n v="1"/>
    <n v="0"/>
    <s v="GE Captial leasing€ CNT121-100"/>
    <m/>
    <m/>
    <m/>
    <m/>
    <m/>
    <m/>
    <n v="0"/>
    <n v="1"/>
    <n v="0"/>
    <n v="0"/>
    <n v="0"/>
    <n v="1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0189"/>
    <s v="2"/>
    <s v="FF"/>
    <x v="0"/>
    <s v="GECAP"/>
    <s v="21/04/2014"/>
    <n v="20140515"/>
    <s v="C"/>
    <s v="C"/>
    <n v="0"/>
    <n v="5896"/>
    <n v="-5896"/>
    <n v="5896"/>
    <n v="0"/>
    <n v="0"/>
    <n v="20140511"/>
    <n v="-4"/>
    <n v="0"/>
    <n v="0"/>
    <s v="GE Captial leasing€ CNT121-100"/>
    <s v="C0017582"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2425"/>
    <s v="2"/>
    <s v="FF"/>
    <x v="0"/>
    <s v="GECAP"/>
    <s v="21/04/2014"/>
    <n v="20140515"/>
    <s v="D"/>
    <s v="C"/>
    <n v="0"/>
    <n v="71236"/>
    <n v="-71236"/>
    <n v="71236"/>
    <n v="0"/>
    <n v="0"/>
    <n v="20140511"/>
    <n v="-4"/>
    <n v="0"/>
    <n v="0"/>
    <s v="GE Capital Leasing TESTCNT045"/>
    <m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0142"/>
    <s v="2"/>
    <s v="FF"/>
    <x v="0"/>
    <s v="GECAP"/>
    <s v="21/04/2014"/>
    <n v="20140515"/>
    <s v="C"/>
    <s v="C"/>
    <n v="0"/>
    <n v="8963"/>
    <n v="-8963"/>
    <n v="8963"/>
    <n v="0"/>
    <n v="0"/>
    <n v="20140511"/>
    <n v="-4"/>
    <n v="0"/>
    <n v="0"/>
    <s v="GE Captial leasing€ CNT121-100"/>
    <m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0190"/>
    <s v="2"/>
    <s v="FF"/>
    <x v="0"/>
    <s v="GECAP"/>
    <s v="21/04/2014"/>
    <n v="20140515"/>
    <s v="C"/>
    <s v="C"/>
    <n v="0"/>
    <n v="241.2"/>
    <n v="-241.2"/>
    <n v="241.2"/>
    <n v="0"/>
    <n v="0"/>
    <n v="20140511"/>
    <n v="-4"/>
    <n v="0"/>
    <n v="0"/>
    <s v="GE Captial leasing€ CNT121-100"/>
    <s v="C0017583"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2426"/>
    <s v="2"/>
    <s v="FF"/>
    <x v="0"/>
    <s v="GECAP"/>
    <s v="21/04/2014"/>
    <n v="20140515"/>
    <s v="D"/>
    <s v="C"/>
    <n v="0"/>
    <n v="700"/>
    <n v="-700"/>
    <n v="700"/>
    <n v="0"/>
    <n v="0"/>
    <n v="20140511"/>
    <n v="-4"/>
    <n v="0"/>
    <n v="0"/>
    <s v="GE Capital Leasing TESTCNT045"/>
    <m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0143"/>
    <s v="2"/>
    <s v="FF"/>
    <x v="0"/>
    <s v="GECAP"/>
    <s v="21/04/2014"/>
    <n v="20140515"/>
    <s v="C"/>
    <s v="C"/>
    <n v="0"/>
    <n v="258"/>
    <n v="-258"/>
    <n v="258"/>
    <n v="0"/>
    <n v="0"/>
    <n v="20140511"/>
    <n v="-4"/>
    <n v="0"/>
    <n v="0"/>
    <s v="GE Captial leasing€ CNT121-100"/>
    <m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0191"/>
    <s v="2"/>
    <s v="FF"/>
    <x v="0"/>
    <s v="GECAP"/>
    <s v="21/04/2014"/>
    <n v="20140515"/>
    <s v="C"/>
    <s v="C"/>
    <n v="0"/>
    <n v="241.2"/>
    <n v="-241.2"/>
    <n v="241.2"/>
    <n v="0"/>
    <n v="0"/>
    <n v="20140511"/>
    <n v="-4"/>
    <n v="0"/>
    <n v="0"/>
    <s v="GE Captial leasing€ CNT121-100"/>
    <s v="C0017584"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2427"/>
    <s v="2"/>
    <s v="FF"/>
    <x v="0"/>
    <s v="GECAP"/>
    <s v="21/04/2014"/>
    <n v="20140515"/>
    <s v="D"/>
    <s v="C"/>
    <n v="0"/>
    <n v="5893"/>
    <n v="-5893"/>
    <n v="5893"/>
    <n v="0"/>
    <n v="0"/>
    <n v="20140511"/>
    <n v="-4"/>
    <n v="0"/>
    <n v="0"/>
    <s v="GE Capital Leasing TESTCNT045"/>
    <m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0144"/>
    <s v="2"/>
    <s v="FF"/>
    <x v="0"/>
    <s v="GECAP"/>
    <s v="21/04/2014"/>
    <n v="20140515"/>
    <s v="C"/>
    <s v="C"/>
    <n v="0"/>
    <n v="12058.69"/>
    <n v="-12058.69"/>
    <n v="12058.69"/>
    <n v="0"/>
    <n v="0"/>
    <n v="20140511"/>
    <n v="-4"/>
    <n v="0"/>
    <n v="0"/>
    <s v="GE Captial leasing€ CNT121-100"/>
    <m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0192"/>
    <s v="2"/>
    <s v="FF"/>
    <x v="0"/>
    <s v="GECAP"/>
    <s v="21/04/2014"/>
    <n v="20140515"/>
    <s v="C"/>
    <s v="C"/>
    <n v="0"/>
    <n v="241.2"/>
    <n v="-241.2"/>
    <n v="241.2"/>
    <n v="0"/>
    <n v="0"/>
    <n v="20140511"/>
    <n v="-4"/>
    <n v="0"/>
    <n v="0"/>
    <s v="GE Captial leasing€ CNT121-100"/>
    <s v="C0017585"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2428"/>
    <s v="2"/>
    <s v="FF"/>
    <x v="0"/>
    <s v="GECAP"/>
    <s v="21/04/2014"/>
    <n v="20140515"/>
    <s v="D"/>
    <s v="C"/>
    <n v="0"/>
    <n v="65000"/>
    <n v="-65000"/>
    <n v="65000"/>
    <n v="0"/>
    <n v="0"/>
    <n v="20140511"/>
    <n v="-4"/>
    <n v="0"/>
    <n v="0"/>
    <s v="GE Capital Leasing TESTCNT045"/>
    <m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0145"/>
    <s v="2"/>
    <s v="FF"/>
    <x v="0"/>
    <s v="GECAP"/>
    <s v="21/04/2014"/>
    <n v="20140515"/>
    <s v="C"/>
    <s v="C"/>
    <n v="0"/>
    <n v="700"/>
    <n v="-700"/>
    <n v="700"/>
    <n v="0"/>
    <n v="0"/>
    <n v="20140520"/>
    <n v="5"/>
    <n v="1"/>
    <n v="0"/>
    <s v="GE Captial leasing€ CNT121-100"/>
    <m/>
    <m/>
    <m/>
    <m/>
    <m/>
    <m/>
    <n v="1"/>
    <n v="0"/>
    <n v="0"/>
    <n v="0"/>
    <n v="0"/>
    <n v="1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0193"/>
    <s v="2"/>
    <s v="FF"/>
    <x v="0"/>
    <s v="GECAP"/>
    <s v="21/04/2014"/>
    <n v="20140515"/>
    <s v="C"/>
    <s v="C"/>
    <n v="0"/>
    <n v="241.2"/>
    <n v="-241.2"/>
    <n v="241.2"/>
    <n v="0"/>
    <n v="0"/>
    <n v="20140520"/>
    <n v="5"/>
    <n v="1"/>
    <n v="0"/>
    <s v="GE Captial leasing€ CNT121-100"/>
    <s v="C0017586"/>
    <m/>
    <m/>
    <m/>
    <m/>
    <m/>
    <n v="1"/>
    <n v="0"/>
    <n v="0"/>
    <n v="0"/>
    <n v="0"/>
    <n v="1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2429"/>
    <s v="2"/>
    <s v="FF"/>
    <x v="0"/>
    <s v="GECAP"/>
    <s v="21/04/2014"/>
    <n v="20140515"/>
    <s v="D"/>
    <s v="C"/>
    <n v="0"/>
    <n v="8963"/>
    <n v="-8963"/>
    <n v="8963"/>
    <n v="0"/>
    <n v="0"/>
    <n v="20140520"/>
    <n v="5"/>
    <n v="1"/>
    <n v="0"/>
    <s v="GE Capital Leasing TESTCNT045"/>
    <m/>
    <m/>
    <m/>
    <m/>
    <m/>
    <m/>
    <n v="0"/>
    <n v="1"/>
    <n v="0"/>
    <n v="0"/>
    <n v="0"/>
    <n v="1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0146"/>
    <s v="2"/>
    <s v="FF"/>
    <x v="0"/>
    <s v="GECAP"/>
    <s v="21/04/2014"/>
    <n v="20140515"/>
    <s v="C"/>
    <s v="C"/>
    <n v="0"/>
    <n v="8000"/>
    <n v="-8000"/>
    <n v="8000"/>
    <n v="0"/>
    <n v="0"/>
    <n v="20140505"/>
    <n v="-10"/>
    <n v="0"/>
    <n v="0"/>
    <s v="GE | 123.1/1225 CNT121-100"/>
    <m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0194"/>
    <s v="2"/>
    <s v="FF"/>
    <x v="0"/>
    <s v="GECAP"/>
    <s v="21/04/2014"/>
    <n v="20140515"/>
    <s v="C"/>
    <s v="C"/>
    <n v="0"/>
    <n v="241.2"/>
    <n v="-241.2"/>
    <n v="241.2"/>
    <n v="0"/>
    <n v="0"/>
    <n v="20140505"/>
    <n v="-10"/>
    <n v="0"/>
    <n v="0"/>
    <s v="GE Captial leasing€ CNT121-100"/>
    <s v="C0017587"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2430"/>
    <s v="2"/>
    <s v="FF"/>
    <x v="0"/>
    <s v="GECAP"/>
    <s v="21/04/2014"/>
    <n v="20140515"/>
    <s v="D"/>
    <s v="C"/>
    <n v="0"/>
    <n v="2000"/>
    <n v="-2000"/>
    <n v="2000"/>
    <n v="0"/>
    <n v="0"/>
    <n v="20140505"/>
    <n v="-10"/>
    <n v="0"/>
    <n v="0"/>
    <s v="GE Capital Leasing TESTCNT045"/>
    <m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0147"/>
    <s v="2"/>
    <s v="FF"/>
    <x v="0"/>
    <s v="GECAP"/>
    <s v="21/04/2014"/>
    <n v="20140515"/>
    <s v="C"/>
    <s v="C"/>
    <n v="0"/>
    <n v="8963"/>
    <n v="-8963"/>
    <n v="8963"/>
    <n v="0"/>
    <n v="0"/>
    <n v="20140505"/>
    <n v="-10"/>
    <n v="0"/>
    <n v="0"/>
    <s v="GE Captial leasing€ CNT121-100"/>
    <m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0195"/>
    <s v="2"/>
    <s v="FF"/>
    <x v="0"/>
    <s v="GECAP"/>
    <s v="21/04/2014"/>
    <n v="20140515"/>
    <s v="C"/>
    <s v="C"/>
    <n v="0"/>
    <n v="241.2"/>
    <n v="-241.2"/>
    <n v="241.2"/>
    <n v="0"/>
    <n v="0"/>
    <n v="20140505"/>
    <n v="-10"/>
    <n v="0"/>
    <n v="0"/>
    <s v="GE Captial leasing€ CNT121-100"/>
    <s v="C0017588"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2431"/>
    <s v="2"/>
    <s v="FF"/>
    <x v="0"/>
    <s v="GECAP"/>
    <s v="21/04/2014"/>
    <n v="20140515"/>
    <s v="D"/>
    <s v="C"/>
    <n v="0"/>
    <n v="1475"/>
    <n v="-1475"/>
    <n v="1475"/>
    <n v="0"/>
    <n v="0"/>
    <n v="20140505"/>
    <n v="-10"/>
    <n v="0"/>
    <n v="0"/>
    <s v="GE Capital Leasing TESTCNT045"/>
    <m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0148"/>
    <s v="2"/>
    <s v="FF"/>
    <x v="0"/>
    <s v="GECAP"/>
    <s v="21/04/2014"/>
    <n v="20140515"/>
    <s v="C"/>
    <s v="C"/>
    <n v="0"/>
    <n v="751"/>
    <n v="-751"/>
    <n v="751"/>
    <n v="0"/>
    <n v="0"/>
    <n v="20140505"/>
    <n v="-10"/>
    <n v="0"/>
    <n v="0"/>
    <s v="GE Captial leasing€ CNT121-100"/>
    <m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0196"/>
    <s v="2"/>
    <s v="FF"/>
    <x v="0"/>
    <s v="GECAP"/>
    <s v="21/04/2014"/>
    <n v="20140515"/>
    <s v="C"/>
    <s v="C"/>
    <n v="0"/>
    <n v="241.2"/>
    <n v="-241.2"/>
    <n v="241.2"/>
    <n v="0"/>
    <n v="0"/>
    <n v="20140505"/>
    <n v="-10"/>
    <n v="0"/>
    <n v="0"/>
    <s v="GE Captial leasing€ CNT121-100"/>
    <s v="C0017589"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2432"/>
    <s v="2"/>
    <s v="FF"/>
    <x v="0"/>
    <s v="GECAP"/>
    <s v="21/04/2014"/>
    <n v="20140515"/>
    <s v="D"/>
    <s v="C"/>
    <n v="0"/>
    <n v="2047.69"/>
    <n v="-2047.69"/>
    <n v="2047.69"/>
    <n v="0"/>
    <n v="0"/>
    <n v="20140505"/>
    <n v="-10"/>
    <n v="0"/>
    <n v="0"/>
    <s v="GE Capital Leasing TESTCNT045"/>
    <m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0149"/>
    <s v="2"/>
    <s v="FF"/>
    <x v="0"/>
    <s v="GECAP"/>
    <s v="21/04/2014"/>
    <n v="20140515"/>
    <s v="C"/>
    <s v="C"/>
    <n v="0"/>
    <n v="1472.58"/>
    <n v="-1472.58"/>
    <n v="1472.58"/>
    <n v="0"/>
    <n v="0"/>
    <n v="20140517"/>
    <n v="2"/>
    <n v="1"/>
    <n v="0"/>
    <s v="GE Captial leasing€ CNT121-100"/>
    <m/>
    <m/>
    <m/>
    <m/>
    <m/>
    <m/>
    <n v="1"/>
    <n v="0"/>
    <n v="0"/>
    <n v="0"/>
    <n v="0"/>
    <n v="1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0197"/>
    <s v="2"/>
    <s v="FF"/>
    <x v="0"/>
    <s v="GECAP"/>
    <s v="21/04/2014"/>
    <n v="20140515"/>
    <s v="C"/>
    <s v="C"/>
    <n v="0"/>
    <n v="241.2"/>
    <n v="-241.2"/>
    <n v="241.2"/>
    <n v="0"/>
    <n v="0"/>
    <n v="20140517"/>
    <n v="2"/>
    <n v="1"/>
    <n v="0"/>
    <s v="GE Captial leasing€ CNT121-100"/>
    <s v="C0017590"/>
    <m/>
    <m/>
    <m/>
    <m/>
    <m/>
    <n v="1"/>
    <n v="0"/>
    <n v="0"/>
    <n v="0"/>
    <n v="0"/>
    <n v="1"/>
    <n v="0"/>
    <n v="0"/>
    <n v="0"/>
    <n v="0"/>
  </r>
  <r>
    <s v="IND"/>
    <s v="Qualiac"/>
    <x v="0"/>
    <s v="401100"/>
    <s v="Fourn:ach bien/prest"/>
    <x v="0"/>
    <s v="GECAP"/>
    <s v="GE Capital Leasing"/>
    <x v="4"/>
    <m/>
    <m/>
    <s v="-"/>
    <m/>
    <m/>
    <s v="-"/>
    <m/>
    <m/>
    <s v="-"/>
    <s v="LO00002433"/>
    <s v="2"/>
    <s v="FF"/>
    <x v="0"/>
    <s v="GECAP"/>
    <s v="21/04/2014"/>
    <n v="20140515"/>
    <s v="D"/>
    <s v="C"/>
    <n v="0"/>
    <n v="3258.69"/>
    <n v="-3258.69"/>
    <n v="3258.69"/>
    <n v="0"/>
    <n v="0"/>
    <n v="20140517"/>
    <n v="2"/>
    <n v="1"/>
    <n v="0"/>
    <s v="GE Capital Leasing TESTCNT045"/>
    <m/>
    <m/>
    <m/>
    <m/>
    <m/>
    <m/>
    <n v="1"/>
    <n v="0"/>
    <n v="0"/>
    <n v="0"/>
    <n v="0"/>
    <n v="1"/>
    <n v="0"/>
    <n v="0"/>
    <n v="0"/>
    <n v="0"/>
  </r>
  <r>
    <s v="IND"/>
    <s v="Qualiac"/>
    <x v="0"/>
    <s v="401100"/>
    <s v="Fourn:ach bien/prest"/>
    <x v="0"/>
    <s v="PRETY"/>
    <s v="Prety "/>
    <x v="5"/>
    <m/>
    <m/>
    <s v="-"/>
    <m/>
    <m/>
    <s v="-"/>
    <m/>
    <m/>
    <s v="-"/>
    <s v="OD14000214"/>
    <s v="1"/>
    <s v="FF"/>
    <x v="0"/>
    <s v="PRETY"/>
    <s v="02/06/2014"/>
    <n v="20140715"/>
    <s v="D"/>
    <s v="C"/>
    <n v="0"/>
    <n v="8569"/>
    <n v="-8569"/>
    <n v="8569"/>
    <n v="0"/>
    <n v="0"/>
    <n v="20140705"/>
    <n v="-10"/>
    <n v="0"/>
    <n v="0"/>
    <s v="SA PFR and CO€"/>
    <m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PRETY"/>
    <s v="Prety "/>
    <x v="5"/>
    <m/>
    <m/>
    <s v="-"/>
    <m/>
    <m/>
    <s v="-"/>
    <m/>
    <m/>
    <s v="-"/>
    <s v="OD14000223"/>
    <s v="1"/>
    <s v="FF"/>
    <x v="0"/>
    <s v="PRETY"/>
    <s v="02/06/2014"/>
    <n v="20140715"/>
    <s v="D"/>
    <s v="C"/>
    <n v="0"/>
    <n v="582"/>
    <n v="-582"/>
    <n v="582"/>
    <n v="0"/>
    <n v="0"/>
    <n v="20140705"/>
    <n v="-10"/>
    <n v="0"/>
    <n v="0"/>
    <s v="SA PFR and CO€"/>
    <m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PRETY"/>
    <s v="Prety "/>
    <x v="5"/>
    <m/>
    <m/>
    <s v="-"/>
    <m/>
    <m/>
    <s v="-"/>
    <m/>
    <m/>
    <s v="-"/>
    <s v="PFX0001768"/>
    <s v="1"/>
    <s v="FF"/>
    <x v="0"/>
    <s v="PRETY"/>
    <s v="02/06/2014"/>
    <n v="20140715"/>
    <s v="D"/>
    <s v="C"/>
    <n v="0"/>
    <n v="100"/>
    <n v="-100"/>
    <n v="100"/>
    <n v="0"/>
    <n v="0"/>
    <n v="20140705"/>
    <n v="-10"/>
    <n v="0"/>
    <n v="0"/>
    <s v="SA PFR and CO€"/>
    <s v="C0030115"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PRETY"/>
    <s v="Prety "/>
    <x v="5"/>
    <m/>
    <m/>
    <s v="-"/>
    <m/>
    <m/>
    <s v="-"/>
    <m/>
    <m/>
    <s v="-"/>
    <s v="PFX0001770"/>
    <s v="1"/>
    <s v="FF"/>
    <x v="0"/>
    <s v="PRETY"/>
    <s v="03/06/2014"/>
    <n v="20140715"/>
    <s v="D"/>
    <s v="C"/>
    <n v="0"/>
    <n v="6871"/>
    <n v="-6871"/>
    <n v="6871"/>
    <n v="0"/>
    <n v="0"/>
    <n v="20140705"/>
    <n v="-10"/>
    <n v="0"/>
    <n v="0"/>
    <s v="SA PFR and CO€"/>
    <s v="C0030132"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PRETY"/>
    <s v="Prety "/>
    <x v="5"/>
    <m/>
    <m/>
    <s v="-"/>
    <m/>
    <m/>
    <s v="-"/>
    <m/>
    <m/>
    <s v="-"/>
    <s v="PFX0001771"/>
    <s v="1"/>
    <s v="FF"/>
    <x v="0"/>
    <s v="PRETY"/>
    <s v="03/06/2014"/>
    <n v="20140715"/>
    <s v="D"/>
    <s v="C"/>
    <n v="0"/>
    <n v="75.31"/>
    <n v="-75.31"/>
    <n v="75.31"/>
    <n v="0"/>
    <n v="0"/>
    <n v="20140717"/>
    <n v="2"/>
    <n v="1"/>
    <n v="0"/>
    <s v="SA PFR and CO€"/>
    <s v="C0030135"/>
    <m/>
    <m/>
    <m/>
    <m/>
    <m/>
    <n v="1"/>
    <n v="0"/>
    <n v="0"/>
    <n v="0"/>
    <n v="0"/>
    <n v="1"/>
    <n v="0"/>
    <n v="0"/>
    <n v="0"/>
    <n v="0"/>
  </r>
  <r>
    <s v="IND"/>
    <s v="Qualiac"/>
    <x v="0"/>
    <s v="401100"/>
    <s v="Fourn:ach bien/prest"/>
    <x v="0"/>
    <s v="PRETY"/>
    <s v="Prety "/>
    <x v="5"/>
    <m/>
    <m/>
    <s v="-"/>
    <m/>
    <m/>
    <s v="-"/>
    <m/>
    <m/>
    <s v="-"/>
    <s v="PFX0001777"/>
    <s v="1"/>
    <s v="FF"/>
    <x v="0"/>
    <s v="PRETY"/>
    <s v="03/06/2014"/>
    <n v="20140715"/>
    <s v="D"/>
    <s v="C"/>
    <n v="0"/>
    <n v="75.31"/>
    <n v="-75.31"/>
    <n v="75.31"/>
    <n v="0"/>
    <n v="0"/>
    <n v="20140710"/>
    <n v="-5"/>
    <n v="0"/>
    <n v="0"/>
    <s v="SA PFR and CO€"/>
    <s v="C0030162"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PRETY"/>
    <s v="Prety "/>
    <x v="5"/>
    <m/>
    <m/>
    <s v="-"/>
    <m/>
    <m/>
    <s v="-"/>
    <m/>
    <m/>
    <s v="-"/>
    <s v="PFX0001783"/>
    <s v="2"/>
    <s v="FF"/>
    <x v="0"/>
    <s v="PRETY"/>
    <s v="03/06/2014"/>
    <n v="20140715"/>
    <s v="D"/>
    <s v="C"/>
    <n v="0"/>
    <n v="61.45"/>
    <n v="-61.45"/>
    <n v="61.45"/>
    <n v="0"/>
    <n v="0"/>
    <n v="20140805"/>
    <n v="20"/>
    <n v="1"/>
    <n v="0"/>
    <s v="SA PFR and CO€"/>
    <m/>
    <m/>
    <m/>
    <m/>
    <m/>
    <m/>
    <n v="1"/>
    <n v="0"/>
    <n v="0"/>
    <n v="0"/>
    <n v="0"/>
    <n v="0"/>
    <n v="1"/>
    <n v="0"/>
    <n v="0"/>
    <n v="0"/>
  </r>
  <r>
    <s v="IND"/>
    <s v="Qualiac"/>
    <x v="0"/>
    <s v="401100"/>
    <s v="Fourn:ach bien/prest"/>
    <x v="0"/>
    <s v="PRETY"/>
    <s v="Prety "/>
    <x v="5"/>
    <m/>
    <m/>
    <s v="-"/>
    <m/>
    <m/>
    <s v="-"/>
    <m/>
    <m/>
    <s v="-"/>
    <s v="PFX0001786"/>
    <s v="1"/>
    <s v="FF"/>
    <x v="0"/>
    <s v="PRETY"/>
    <s v="03/06/2014"/>
    <n v="20140715"/>
    <s v="D"/>
    <s v="C"/>
    <n v="0"/>
    <n v="5896"/>
    <n v="-5896"/>
    <n v="5896"/>
    <n v="0"/>
    <n v="0"/>
    <n v="20140805"/>
    <n v="20"/>
    <n v="1"/>
    <n v="0"/>
    <s v="SA PFR and CO€"/>
    <m/>
    <m/>
    <m/>
    <m/>
    <m/>
    <m/>
    <n v="0"/>
    <n v="1"/>
    <n v="0"/>
    <n v="0"/>
    <n v="0"/>
    <n v="0"/>
    <n v="1"/>
    <n v="0"/>
    <n v="0"/>
    <n v="0"/>
  </r>
  <r>
    <s v="IND"/>
    <s v="Qualiac"/>
    <x v="0"/>
    <s v="401100"/>
    <s v="Fourn:ach bien/prest"/>
    <x v="0"/>
    <s v="PRETY"/>
    <s v="Prety "/>
    <x v="5"/>
    <m/>
    <m/>
    <s v="-"/>
    <m/>
    <m/>
    <s v="-"/>
    <m/>
    <m/>
    <s v="-"/>
    <s v="PFX0001789"/>
    <s v="1"/>
    <s v="FF"/>
    <x v="0"/>
    <s v="PRETY"/>
    <s v="03/06/2014"/>
    <n v="20140715"/>
    <s v="D"/>
    <s v="C"/>
    <n v="0"/>
    <n v="248"/>
    <n v="-248"/>
    <n v="248"/>
    <n v="0"/>
    <n v="0"/>
    <n v="20140710"/>
    <n v="-5"/>
    <n v="0"/>
    <n v="0"/>
    <s v="tes"/>
    <s v="C0030215"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PRETY"/>
    <s v="Prety "/>
    <x v="5"/>
    <m/>
    <m/>
    <s v="-"/>
    <m/>
    <m/>
    <s v="-"/>
    <m/>
    <m/>
    <s v="-"/>
    <s v="PFX0001790"/>
    <s v="1"/>
    <s v="FF"/>
    <x v="0"/>
    <s v="PRETY"/>
    <s v="03/06/2014"/>
    <n v="20140715"/>
    <s v="D"/>
    <s v="C"/>
    <n v="0"/>
    <n v="1039"/>
    <n v="-1039"/>
    <n v="1039"/>
    <n v="0"/>
    <n v="0"/>
    <n v="20140710"/>
    <n v="-5"/>
    <n v="0"/>
    <n v="0"/>
    <s v="SA PFR and CO€"/>
    <m/>
    <m/>
    <m/>
    <m/>
    <m/>
    <m/>
    <n v="0"/>
    <n v="0"/>
    <n v="0"/>
    <n v="0"/>
    <n v="0"/>
    <n v="0"/>
    <n v="0"/>
    <n v="0"/>
    <n v="0"/>
    <n v="0"/>
  </r>
  <r>
    <s v="IND"/>
    <s v="Qualiac"/>
    <x v="0"/>
    <s v="401100"/>
    <s v="Fourn:ach bien/prest"/>
    <x v="0"/>
    <s v="PRETY"/>
    <s v="Prety "/>
    <x v="5"/>
    <m/>
    <m/>
    <s v="-"/>
    <m/>
    <m/>
    <s v="-"/>
    <m/>
    <m/>
    <s v="-"/>
    <s v="PFX0001793"/>
    <s v="1"/>
    <s v="FF"/>
    <x v="0"/>
    <s v="PRETY"/>
    <s v="03/06/2014"/>
    <n v="20140715"/>
    <s v="D"/>
    <s v="C"/>
    <n v="0"/>
    <n v="45698"/>
    <n v="-45698"/>
    <n v="45698"/>
    <n v="0"/>
    <n v="0"/>
    <n v="20140710"/>
    <n v="-5"/>
    <n v="0"/>
    <n v="0"/>
    <s v="SA PFR and CO€"/>
    <m/>
    <m/>
    <m/>
    <m/>
    <m/>
    <m/>
    <n v="0"/>
    <n v="0"/>
    <n v="0"/>
    <n v="0"/>
    <n v="0"/>
    <n v="0"/>
    <n v="0"/>
    <n v="0"/>
    <n v="0"/>
    <n v="0"/>
  </r>
  <r>
    <m/>
    <m/>
    <x v="1"/>
    <m/>
    <m/>
    <x v="1"/>
    <m/>
    <m/>
    <x v="6"/>
    <m/>
    <m/>
    <m/>
    <m/>
    <m/>
    <m/>
    <m/>
    <m/>
    <m/>
    <m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'20/1//0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1//0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1//0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1//0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1//0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1//0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1//0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1//0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1//0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1//0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1//0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1//16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1//16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1//16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1//16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1//16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1//16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1//16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1//16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1//16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03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03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03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03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03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03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03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03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03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03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03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03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03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4//21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6//02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6//02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6//02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6//03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6//03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6//03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6//03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6//03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6//03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6//03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s v="20/6//03/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6"/>
    <m/>
    <m/>
    <m/>
    <m/>
    <m/>
    <m/>
    <m/>
    <m/>
    <m/>
    <m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4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>
  <location ref="B6:Q15" firstHeaderRow="0" firstDataRow="1" firstDataCol="1"/>
  <pivotFields count="54">
    <pivotField showAll="0" sortType="ascending"/>
    <pivotField showAll="0"/>
    <pivotField axis="axisRow" showAll="0" sortType="ascending">
      <items count="4">
        <item x="0"/>
        <item m="1" x="2"/>
        <item x="1"/>
        <item t="default"/>
      </items>
    </pivotField>
    <pivotField showAll="0"/>
    <pivotField showAll="0"/>
    <pivotField axis="axisRow" showAll="0" sortType="ascending">
      <items count="4">
        <item x="0"/>
        <item m="1" x="2"/>
        <item x="1"/>
        <item t="default"/>
      </items>
    </pivotField>
    <pivotField showAll="0"/>
    <pivotField showAll="0"/>
    <pivotField axis="axisRow" showAll="0" sortType="ascending">
      <items count="9">
        <item x="0"/>
        <item x="1"/>
        <item x="2"/>
        <item x="3"/>
        <item x="4"/>
        <item x="5"/>
        <item m="1" x="7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m="1" x="2"/>
        <item x="0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dataField="1" showAll="0" defaultSubtota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</pivotFields>
  <rowFields count="3">
    <field x="2"/>
    <field x="5"/>
    <field x="8"/>
  </rowFields>
  <rowItems count="9">
    <i>
      <x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t="grand">
      <x/>
    </i>
  </rowItems>
  <colFields count="1">
    <field x="-2"/>
  </colFields>
  <colItems count="1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</colItems>
  <dataFields count="15">
    <dataField name="Somme de Montant référence débit" fld="27" baseField="0" baseItem="0" numFmtId="4"/>
    <dataField name="Somme de Montant référence crédit" fld="28" baseField="0" baseItem="0" numFmtId="4"/>
    <dataField name="Nombre de Retard" fld="35" subtotal="count" baseField="2" baseItem="0" numFmtId="3"/>
    <dataField name="Somme de Retard2" fld="35" baseField="2" baseItem="0" numFmtId="3"/>
    <dataField name="Moyenne de Retard2" fld="35" subtotal="average" baseField="2" baseItem="0" numFmtId="10"/>
    <dataField name="Somme de Nombre de pièces fourchette montants 1" fld="44" baseField="2" baseItem="0" numFmtId="3"/>
    <dataField name="Somme de Nombre de pièces fourchette montants 2" fld="45" baseField="2" baseItem="0" numFmtId="3"/>
    <dataField name="Somme de Nombre de pièces fourchette montants 3" fld="46" baseField="2" baseItem="0" numFmtId="3"/>
    <dataField name="Somme de Nombre de pièces fourchette montants 4" fld="47" baseField="2" baseItem="0" numFmtId="3"/>
    <dataField name="Somme de Nombre de pièces fourchette montants 5" fld="48" baseField="2" baseItem="0" numFmtId="3"/>
    <dataField name="Somme de Nombre de pièces fourchette jours 1" fld="49" baseField="2" baseItem="0" numFmtId="3"/>
    <dataField name="Somme de Nombre de pièces fourchette jours 2" fld="50" baseField="2" baseItem="0" numFmtId="3"/>
    <dataField name="Somme de Nombre de pièces fourchette jours 3" fld="51" baseField="2" baseItem="0" numFmtId="3"/>
    <dataField name="Somme de Nombre de pièces fourchette jours 4" fld="52" baseField="2" baseItem="0" numFmtId="3"/>
    <dataField name="Somme de Nombre de pièces fourchette jours 5" fld="53" baseField="2" baseItem="0" numFmtId="3"/>
  </dataFields>
  <formats count="18">
    <format dxfId="17">
      <pivotArea outline="0" collapsedLevelsAreSubtotals="1" fieldPosition="0"/>
    </format>
    <format dxfId="16">
      <pivotArea dataOnly="0" labelOnly="1" grandRow="1" outline="0" fieldPosition="0"/>
    </format>
    <format dxfId="15">
      <pivotArea field="21" type="button" dataOnly="0" labelOnly="1" outline="0"/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3">
      <pivotArea outline="0" fieldPosition="0">
        <references count="1">
          <reference field="4294967294" count="1">
            <x v="1"/>
          </reference>
        </references>
      </pivotArea>
    </format>
    <format dxfId="12">
      <pivotArea outline="0" fieldPosition="0">
        <references count="1">
          <reference field="4294967294" count="1">
            <x v="3"/>
          </reference>
        </references>
      </pivotArea>
    </format>
    <format dxfId="11">
      <pivotArea outline="0" fieldPosition="0">
        <references count="1">
          <reference field="4294967294" count="1">
            <x v="2"/>
          </reference>
        </references>
      </pivotArea>
    </format>
    <format dxfId="10">
      <pivotArea outline="0" fieldPosition="0">
        <references count="1">
          <reference field="4294967294" count="1">
            <x v="4"/>
          </reference>
        </references>
      </pivotArea>
    </format>
    <format dxfId="9">
      <pivotArea outline="0" fieldPosition="0">
        <references count="1">
          <reference field="4294967294" count="1">
            <x v="5"/>
          </reference>
        </references>
      </pivotArea>
    </format>
    <format dxfId="8">
      <pivotArea outline="0" fieldPosition="0">
        <references count="1">
          <reference field="4294967294" count="1">
            <x v="6"/>
          </reference>
        </references>
      </pivotArea>
    </format>
    <format dxfId="7">
      <pivotArea outline="0" fieldPosition="0">
        <references count="1">
          <reference field="4294967294" count="1">
            <x v="7"/>
          </reference>
        </references>
      </pivotArea>
    </format>
    <format dxfId="6">
      <pivotArea outline="0" fieldPosition="0">
        <references count="1">
          <reference field="4294967294" count="1">
            <x v="8"/>
          </reference>
        </references>
      </pivotArea>
    </format>
    <format dxfId="5">
      <pivotArea outline="0" fieldPosition="0">
        <references count="1">
          <reference field="4294967294" count="1">
            <x v="9"/>
          </reference>
        </references>
      </pivotArea>
    </format>
    <format dxfId="4">
      <pivotArea outline="0" fieldPosition="0">
        <references count="1">
          <reference field="4294967294" count="1">
            <x v="10"/>
          </reference>
        </references>
      </pivotArea>
    </format>
    <format dxfId="3">
      <pivotArea outline="0" fieldPosition="0">
        <references count="1">
          <reference field="4294967294" count="1">
            <x v="11"/>
          </reference>
        </references>
      </pivotArea>
    </format>
    <format dxfId="2">
      <pivotArea outline="0" fieldPosition="0">
        <references count="1">
          <reference field="4294967294" count="1">
            <x v="12"/>
          </reference>
        </references>
      </pivotArea>
    </format>
    <format dxfId="1">
      <pivotArea outline="0" fieldPosition="0">
        <references count="1">
          <reference field="4294967294" count="1">
            <x v="13"/>
          </reference>
        </references>
      </pivotArea>
    </format>
    <format dxfId="0">
      <pivotArea outline="0" fieldPosition="0">
        <references count="1">
          <reference field="4294967294" count="1">
            <x v="14"/>
          </reference>
        </references>
      </pivotArea>
    </format>
  </formats>
  <pivotTableStyleInfo name="EBLA" showRowHeaders="1" showColHeaders="1" showRowStripes="0" showColStripes="0" showLastColumn="1"/>
  <filters count="1">
    <filter fld="2" type="captionNotEqual" evalOrder="-1" id="4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5"/>
  <sheetViews>
    <sheetView showGridLines="0" tabSelected="1" zoomScale="75" zoomScaleNormal="75" workbookViewId="0"/>
  </sheetViews>
  <sheetFormatPr baseColWidth="10" defaultRowHeight="15" x14ac:dyDescent="0.25"/>
  <cols>
    <col min="1" max="1" width="3.28515625" customWidth="1"/>
    <col min="2" max="2" width="39.5703125" customWidth="1"/>
    <col min="3" max="4" width="16.7109375" customWidth="1"/>
    <col min="5" max="5" width="13.140625" customWidth="1"/>
    <col min="6" max="6" width="15.42578125" customWidth="1"/>
    <col min="7" max="7" width="16" customWidth="1"/>
    <col min="8" max="11" width="18.7109375" customWidth="1"/>
    <col min="12" max="12" width="21.28515625" customWidth="1"/>
    <col min="13" max="17" width="18.7109375" customWidth="1"/>
  </cols>
  <sheetData>
    <row r="1" spans="2:17" x14ac:dyDescent="0.25">
      <c r="P1" s="22" t="str">
        <f>CONCATENATE("Edité au : ",Donnees!F3)</f>
        <v>Edité au : 01/12/2014</v>
      </c>
      <c r="Q1" s="22"/>
    </row>
    <row r="2" spans="2:17" x14ac:dyDescent="0.25">
      <c r="B2" s="25" t="str">
        <f>CONCATENATE("Edition des pièces du ",Donnees!H3," au ",Donnees!I3)</f>
        <v>Edition des pièces du 01/01/2014 au 31/12/2014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2:17" ht="15.75" thickBot="1" x14ac:dyDescent="0.3"/>
    <row r="4" spans="2:17" ht="15.75" thickBot="1" x14ac:dyDescent="0.3">
      <c r="B4" s="31"/>
      <c r="C4" s="33" t="s">
        <v>34</v>
      </c>
      <c r="D4" s="33" t="s">
        <v>35</v>
      </c>
      <c r="E4" s="29" t="s">
        <v>71</v>
      </c>
      <c r="F4" s="29" t="s">
        <v>72</v>
      </c>
      <c r="G4" s="29" t="s">
        <v>73</v>
      </c>
      <c r="H4" s="26" t="s">
        <v>74</v>
      </c>
      <c r="I4" s="27"/>
      <c r="J4" s="27"/>
      <c r="K4" s="27"/>
      <c r="L4" s="28"/>
      <c r="M4" s="26" t="s">
        <v>75</v>
      </c>
      <c r="N4" s="27"/>
      <c r="O4" s="27"/>
      <c r="P4" s="27"/>
      <c r="Q4" s="28"/>
    </row>
    <row r="5" spans="2:17" ht="15.75" thickBot="1" x14ac:dyDescent="0.3">
      <c r="B5" s="32"/>
      <c r="C5" s="30"/>
      <c r="D5" s="30"/>
      <c r="E5" s="30"/>
      <c r="F5" s="30"/>
      <c r="G5" s="30"/>
      <c r="H5" s="19" t="str">
        <f>CONCATENATE(Donnees!C1," à ",Donnees!D1)</f>
        <v>0 à 5000</v>
      </c>
      <c r="I5" s="19" t="str">
        <f>CONCATENATE(Donnees!F1," à ",Donnees!G1)</f>
        <v>5000,01 à 10000</v>
      </c>
      <c r="J5" s="19" t="str">
        <f>CONCATENATE(Donnees!I1," à ",Donnees!J1)</f>
        <v>10000,01 à 15000</v>
      </c>
      <c r="K5" s="19" t="str">
        <f>CONCATENATE(Donnees!L1," à ",Donnees!M1)</f>
        <v>15000,01 à 20000</v>
      </c>
      <c r="L5" s="19" t="str">
        <f>CONCATENATE(Donnees!O1," à ",Donnees!P1)</f>
        <v>20000,01 à 99999999</v>
      </c>
      <c r="M5" s="8" t="str">
        <f>CONCATENATE(Donnees!C2," à ",Donnees!D2)</f>
        <v>0 à 10</v>
      </c>
      <c r="N5" s="8" t="str">
        <f>CONCATENATE(Donnees!F2," à ",Donnees!G2)</f>
        <v>11 à 20</v>
      </c>
      <c r="O5" s="8" t="str">
        <f>CONCATENATE(Donnees!I2," à ",Donnees!J2)</f>
        <v>21 à 30</v>
      </c>
      <c r="P5" s="8" t="str">
        <f>CONCATENATE(Donnees!L2," à ",Donnees!M2)</f>
        <v>31 à 40</v>
      </c>
      <c r="Q5" s="8" t="str">
        <f>CONCATENATE(Donnees!O2," à ",Donnees!P2)</f>
        <v>41 à 9999</v>
      </c>
    </row>
    <row r="6" spans="2:17" ht="15" hidden="1" customHeight="1" x14ac:dyDescent="0.25">
      <c r="B6" s="2" t="s">
        <v>2</v>
      </c>
      <c r="C6" t="s">
        <v>36</v>
      </c>
      <c r="D6" t="s">
        <v>37</v>
      </c>
      <c r="E6" t="s">
        <v>76</v>
      </c>
      <c r="F6" t="s">
        <v>77</v>
      </c>
      <c r="G6" t="s">
        <v>78</v>
      </c>
      <c r="H6" t="s">
        <v>79</v>
      </c>
      <c r="I6" t="s">
        <v>80</v>
      </c>
      <c r="J6" t="s">
        <v>81</v>
      </c>
      <c r="K6" t="s">
        <v>82</v>
      </c>
      <c r="L6" t="s">
        <v>83</v>
      </c>
      <c r="M6" t="s">
        <v>84</v>
      </c>
      <c r="N6" t="s">
        <v>85</v>
      </c>
      <c r="O6" t="s">
        <v>86</v>
      </c>
      <c r="P6" t="s">
        <v>87</v>
      </c>
      <c r="Q6" t="s">
        <v>88</v>
      </c>
    </row>
    <row r="7" spans="2:17" x14ac:dyDescent="0.25">
      <c r="B7" s="3" t="s">
        <v>91</v>
      </c>
      <c r="C7" s="6">
        <v>0</v>
      </c>
      <c r="D7" s="6">
        <v>665116.1599999998</v>
      </c>
      <c r="E7" s="20">
        <v>74</v>
      </c>
      <c r="F7" s="20">
        <v>30</v>
      </c>
      <c r="G7" s="21">
        <v>0.40540540540540543</v>
      </c>
      <c r="H7" s="20">
        <v>20</v>
      </c>
      <c r="I7" s="20">
        <v>7</v>
      </c>
      <c r="J7" s="20">
        <v>0</v>
      </c>
      <c r="K7" s="20">
        <v>0</v>
      </c>
      <c r="L7" s="20">
        <v>3</v>
      </c>
      <c r="M7" s="20">
        <v>16</v>
      </c>
      <c r="N7" s="20">
        <v>6</v>
      </c>
      <c r="O7" s="20">
        <v>4</v>
      </c>
      <c r="P7" s="20">
        <v>3</v>
      </c>
      <c r="Q7" s="20">
        <v>1</v>
      </c>
    </row>
    <row r="8" spans="2:17" x14ac:dyDescent="0.25">
      <c r="B8" s="4" t="s">
        <v>94</v>
      </c>
      <c r="C8" s="6">
        <v>0</v>
      </c>
      <c r="D8" s="6">
        <v>665116.1599999998</v>
      </c>
      <c r="E8" s="20">
        <v>74</v>
      </c>
      <c r="F8" s="20">
        <v>30</v>
      </c>
      <c r="G8" s="21">
        <v>0.40540540540540543</v>
      </c>
      <c r="H8" s="20">
        <v>20</v>
      </c>
      <c r="I8" s="20">
        <v>7</v>
      </c>
      <c r="J8" s="20">
        <v>0</v>
      </c>
      <c r="K8" s="20">
        <v>0</v>
      </c>
      <c r="L8" s="20">
        <v>3</v>
      </c>
      <c r="M8" s="20">
        <v>16</v>
      </c>
      <c r="N8" s="20">
        <v>6</v>
      </c>
      <c r="O8" s="20">
        <v>4</v>
      </c>
      <c r="P8" s="20">
        <v>3</v>
      </c>
      <c r="Q8" s="20">
        <v>1</v>
      </c>
    </row>
    <row r="9" spans="2:17" x14ac:dyDescent="0.25">
      <c r="B9" s="5" t="s">
        <v>96</v>
      </c>
      <c r="C9" s="6">
        <v>0</v>
      </c>
      <c r="D9" s="6">
        <v>1000</v>
      </c>
      <c r="E9" s="20">
        <v>1</v>
      </c>
      <c r="F9" s="20">
        <v>0</v>
      </c>
      <c r="G9" s="21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</row>
    <row r="10" spans="2:17" x14ac:dyDescent="0.25">
      <c r="B10" s="5" t="s">
        <v>108</v>
      </c>
      <c r="C10" s="6">
        <v>0</v>
      </c>
      <c r="D10" s="6">
        <v>188040</v>
      </c>
      <c r="E10" s="20">
        <v>12</v>
      </c>
      <c r="F10" s="20">
        <v>10</v>
      </c>
      <c r="G10" s="21">
        <v>0.83333333333333337</v>
      </c>
      <c r="H10" s="20">
        <v>6</v>
      </c>
      <c r="I10" s="20">
        <v>3</v>
      </c>
      <c r="J10" s="20">
        <v>0</v>
      </c>
      <c r="K10" s="20">
        <v>0</v>
      </c>
      <c r="L10" s="20">
        <v>1</v>
      </c>
      <c r="M10" s="20">
        <v>5</v>
      </c>
      <c r="N10" s="20">
        <v>1</v>
      </c>
      <c r="O10" s="20">
        <v>3</v>
      </c>
      <c r="P10" s="20">
        <v>1</v>
      </c>
      <c r="Q10" s="20">
        <v>0</v>
      </c>
    </row>
    <row r="11" spans="2:17" x14ac:dyDescent="0.25">
      <c r="B11" s="5" t="s">
        <v>132</v>
      </c>
      <c r="C11" s="6">
        <v>0</v>
      </c>
      <c r="D11" s="6">
        <v>3600</v>
      </c>
      <c r="E11" s="20">
        <v>3</v>
      </c>
      <c r="F11" s="20">
        <v>3</v>
      </c>
      <c r="G11" s="21">
        <v>1</v>
      </c>
      <c r="H11" s="20">
        <v>3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1</v>
      </c>
      <c r="O11" s="20">
        <v>1</v>
      </c>
      <c r="P11" s="20">
        <v>1</v>
      </c>
      <c r="Q11" s="20">
        <v>0</v>
      </c>
    </row>
    <row r="12" spans="2:17" x14ac:dyDescent="0.25">
      <c r="B12" s="5" t="s">
        <v>138</v>
      </c>
      <c r="C12" s="6">
        <v>0</v>
      </c>
      <c r="D12" s="6">
        <v>58991.69</v>
      </c>
      <c r="E12" s="20">
        <v>8</v>
      </c>
      <c r="F12" s="20">
        <v>3</v>
      </c>
      <c r="G12" s="21">
        <v>0.375</v>
      </c>
      <c r="H12" s="20">
        <v>2</v>
      </c>
      <c r="I12" s="20">
        <v>0</v>
      </c>
      <c r="J12" s="20">
        <v>0</v>
      </c>
      <c r="K12" s="20">
        <v>0</v>
      </c>
      <c r="L12" s="20">
        <v>1</v>
      </c>
      <c r="M12" s="20">
        <v>1</v>
      </c>
      <c r="N12" s="20">
        <v>0</v>
      </c>
      <c r="O12" s="20">
        <v>0</v>
      </c>
      <c r="P12" s="20">
        <v>1</v>
      </c>
      <c r="Q12" s="20">
        <v>1</v>
      </c>
    </row>
    <row r="13" spans="2:17" x14ac:dyDescent="0.25">
      <c r="B13" s="5" t="s">
        <v>156</v>
      </c>
      <c r="C13" s="6">
        <v>0</v>
      </c>
      <c r="D13" s="6">
        <v>344269.40000000014</v>
      </c>
      <c r="E13" s="20">
        <v>39</v>
      </c>
      <c r="F13" s="20">
        <v>11</v>
      </c>
      <c r="G13" s="21">
        <v>0.28205128205128205</v>
      </c>
      <c r="H13" s="20">
        <v>7</v>
      </c>
      <c r="I13" s="20">
        <v>3</v>
      </c>
      <c r="J13" s="20">
        <v>0</v>
      </c>
      <c r="K13" s="20">
        <v>0</v>
      </c>
      <c r="L13" s="20">
        <v>1</v>
      </c>
      <c r="M13" s="20">
        <v>9</v>
      </c>
      <c r="N13" s="20">
        <v>2</v>
      </c>
      <c r="O13" s="20">
        <v>0</v>
      </c>
      <c r="P13" s="20">
        <v>0</v>
      </c>
      <c r="Q13" s="20">
        <v>0</v>
      </c>
    </row>
    <row r="14" spans="2:17" x14ac:dyDescent="0.25">
      <c r="B14" s="5" t="s">
        <v>215</v>
      </c>
      <c r="C14" s="6">
        <v>0</v>
      </c>
      <c r="D14" s="6">
        <v>69215.070000000007</v>
      </c>
      <c r="E14" s="20">
        <v>11</v>
      </c>
      <c r="F14" s="20">
        <v>3</v>
      </c>
      <c r="G14" s="21">
        <v>0.27272727272727271</v>
      </c>
      <c r="H14" s="20">
        <v>2</v>
      </c>
      <c r="I14" s="20">
        <v>1</v>
      </c>
      <c r="J14" s="20">
        <v>0</v>
      </c>
      <c r="K14" s="20">
        <v>0</v>
      </c>
      <c r="L14" s="20">
        <v>0</v>
      </c>
      <c r="M14" s="20">
        <v>1</v>
      </c>
      <c r="N14" s="20">
        <v>2</v>
      </c>
      <c r="O14" s="20">
        <v>0</v>
      </c>
      <c r="P14" s="20">
        <v>0</v>
      </c>
      <c r="Q14" s="20">
        <v>0</v>
      </c>
    </row>
    <row r="15" spans="2:17" x14ac:dyDescent="0.25">
      <c r="B15" s="4" t="s">
        <v>3</v>
      </c>
      <c r="C15" s="6">
        <v>0</v>
      </c>
      <c r="D15" s="6">
        <v>665116.1599999998</v>
      </c>
      <c r="E15" s="20">
        <v>74</v>
      </c>
      <c r="F15" s="20">
        <v>30</v>
      </c>
      <c r="G15" s="21">
        <v>0.40540540540540543</v>
      </c>
      <c r="H15" s="20">
        <v>20</v>
      </c>
      <c r="I15" s="20">
        <v>7</v>
      </c>
      <c r="J15" s="20">
        <v>0</v>
      </c>
      <c r="K15" s="20">
        <v>0</v>
      </c>
      <c r="L15" s="20">
        <v>3</v>
      </c>
      <c r="M15" s="20">
        <v>16</v>
      </c>
      <c r="N15" s="20">
        <v>6</v>
      </c>
      <c r="O15" s="20">
        <v>4</v>
      </c>
      <c r="P15" s="20">
        <v>3</v>
      </c>
      <c r="Q15" s="20">
        <v>1</v>
      </c>
    </row>
  </sheetData>
  <mergeCells count="9">
    <mergeCell ref="B2:Q2"/>
    <mergeCell ref="H4:L4"/>
    <mergeCell ref="M4:Q4"/>
    <mergeCell ref="G4:G5"/>
    <mergeCell ref="F4:F5"/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8"/>
  <sheetViews>
    <sheetView workbookViewId="0"/>
  </sheetViews>
  <sheetFormatPr baseColWidth="10" defaultRowHeight="15" x14ac:dyDescent="0.25"/>
  <cols>
    <col min="1" max="1" width="38.7109375" style="1" bestFit="1" customWidth="1"/>
    <col min="2" max="2" width="13.7109375" style="1" customWidth="1"/>
    <col min="3" max="4" width="11.7109375" style="1" customWidth="1"/>
    <col min="5" max="5" width="13.7109375" style="1" customWidth="1"/>
    <col min="6" max="7" width="11.7109375" style="1" customWidth="1"/>
    <col min="8" max="8" width="13.7109375" style="1" customWidth="1"/>
    <col min="9" max="10" width="11.7109375" style="1" customWidth="1"/>
    <col min="11" max="11" width="13.7109375" style="1" customWidth="1"/>
    <col min="12" max="13" width="11.7109375" style="1" customWidth="1"/>
    <col min="14" max="14" width="13.7109375" style="1" customWidth="1"/>
    <col min="15" max="15" width="11.7109375" style="1" customWidth="1"/>
    <col min="16" max="16" width="13.140625" style="1" customWidth="1"/>
    <col min="17" max="17" width="19.140625" style="1" bestFit="1" customWidth="1"/>
    <col min="18" max="18" width="21.5703125" style="1" bestFit="1" customWidth="1"/>
    <col min="19" max="19" width="16.42578125" style="1" bestFit="1" customWidth="1"/>
    <col min="20" max="20" width="18.85546875" style="1" bestFit="1" customWidth="1"/>
    <col min="21" max="21" width="13.28515625" style="1" bestFit="1" customWidth="1"/>
    <col min="22" max="22" width="8" style="1" bestFit="1" customWidth="1"/>
    <col min="23" max="23" width="7.85546875" style="1" bestFit="1" customWidth="1"/>
    <col min="24" max="24" width="15" style="1" bestFit="1" customWidth="1"/>
    <col min="25" max="25" width="15.5703125" style="1" bestFit="1" customWidth="1"/>
    <col min="26" max="26" width="9.7109375" style="1" bestFit="1" customWidth="1"/>
    <col min="27" max="27" width="26.42578125" style="1" bestFit="1" customWidth="1"/>
    <col min="28" max="28" width="23.140625" style="7" bestFit="1" customWidth="1"/>
    <col min="29" max="29" width="23.5703125" style="7" bestFit="1" customWidth="1"/>
    <col min="30" max="31" width="23.5703125" style="7" customWidth="1"/>
    <col min="32" max="32" width="20.42578125" style="7" bestFit="1" customWidth="1"/>
    <col min="33" max="33" width="20.85546875" style="7" bestFit="1" customWidth="1"/>
    <col min="34" max="34" width="20.85546875" style="1" customWidth="1"/>
    <col min="35" max="35" width="15" style="9" bestFit="1" customWidth="1"/>
    <col min="36" max="36" width="6.85546875" style="9" bestFit="1" customWidth="1"/>
    <col min="37" max="37" width="9.85546875" style="9" bestFit="1" customWidth="1"/>
    <col min="38" max="38" width="12.28515625" style="1" bestFit="1" customWidth="1"/>
    <col min="39" max="39" width="13.28515625" style="1" bestFit="1" customWidth="1"/>
    <col min="40" max="41" width="11.42578125" style="1" customWidth="1"/>
    <col min="42" max="42" width="10.5703125" style="1" customWidth="1"/>
    <col min="43" max="43" width="16.5703125" style="1" customWidth="1"/>
    <col min="44" max="44" width="13.5703125" style="1" customWidth="1"/>
    <col min="45" max="54" width="15.7109375" style="18" customWidth="1"/>
    <col min="55" max="16384" width="11.42578125" style="1"/>
  </cols>
  <sheetData>
    <row r="1" spans="1:54" ht="15.75" thickTop="1" x14ac:dyDescent="0.25">
      <c r="A1" s="10" t="s">
        <v>51</v>
      </c>
      <c r="B1" s="11" t="s">
        <v>52</v>
      </c>
      <c r="C1" s="12">
        <v>0</v>
      </c>
      <c r="D1" s="12">
        <v>5000</v>
      </c>
      <c r="E1" s="11" t="s">
        <v>53</v>
      </c>
      <c r="F1" s="12">
        <v>5000.01</v>
      </c>
      <c r="G1" s="12">
        <v>10000</v>
      </c>
      <c r="H1" s="11" t="s">
        <v>54</v>
      </c>
      <c r="I1" s="12">
        <v>10000.01</v>
      </c>
      <c r="J1" s="12">
        <v>15000</v>
      </c>
      <c r="K1" s="11" t="s">
        <v>55</v>
      </c>
      <c r="L1" s="12">
        <v>15000.01</v>
      </c>
      <c r="M1" s="12">
        <v>20000</v>
      </c>
      <c r="N1" s="11" t="s">
        <v>56</v>
      </c>
      <c r="O1" s="12">
        <v>20000.009999999998</v>
      </c>
      <c r="P1" s="13">
        <v>99999999</v>
      </c>
      <c r="AB1" s="1"/>
      <c r="AC1" s="1"/>
      <c r="AD1" s="1"/>
      <c r="AE1" s="1"/>
      <c r="AF1" s="1"/>
      <c r="AG1" s="1"/>
      <c r="AI1" s="1"/>
      <c r="AJ1" s="1"/>
      <c r="AK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5.75" thickBot="1" x14ac:dyDescent="0.3">
      <c r="A2" s="14" t="s">
        <v>57</v>
      </c>
      <c r="B2" s="15" t="s">
        <v>52</v>
      </c>
      <c r="C2" s="16">
        <v>0</v>
      </c>
      <c r="D2" s="16">
        <v>10</v>
      </c>
      <c r="E2" s="15" t="s">
        <v>53</v>
      </c>
      <c r="F2" s="16">
        <v>11</v>
      </c>
      <c r="G2" s="16">
        <v>20</v>
      </c>
      <c r="H2" s="15" t="s">
        <v>54</v>
      </c>
      <c r="I2" s="16">
        <v>21</v>
      </c>
      <c r="J2" s="16">
        <v>30</v>
      </c>
      <c r="K2" s="15" t="s">
        <v>55</v>
      </c>
      <c r="L2" s="16">
        <v>31</v>
      </c>
      <c r="M2" s="16">
        <v>40</v>
      </c>
      <c r="N2" s="15" t="s">
        <v>56</v>
      </c>
      <c r="O2" s="16">
        <v>41</v>
      </c>
      <c r="P2" s="17">
        <v>9999</v>
      </c>
      <c r="AB2" s="1"/>
      <c r="AC2" s="1"/>
      <c r="AD2" s="1"/>
      <c r="AE2" s="1"/>
      <c r="AF2" s="1"/>
      <c r="AG2" s="1"/>
      <c r="AI2" s="1"/>
      <c r="AJ2" s="1"/>
      <c r="AK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5.75" thickTop="1" x14ac:dyDescent="0.25">
      <c r="A3" s="1" t="s">
        <v>43</v>
      </c>
      <c r="B3" s="1" t="str">
        <f>AN5</f>
        <v>259808</v>
      </c>
      <c r="C3" s="1" t="s">
        <v>44</v>
      </c>
      <c r="D3" s="1" t="str">
        <f>AO5</f>
        <v>PR</v>
      </c>
      <c r="E3" s="1" t="s">
        <v>45</v>
      </c>
      <c r="F3" s="1" t="str">
        <f>AP5</f>
        <v>01/12/2014</v>
      </c>
      <c r="G3" s="1" t="s">
        <v>46</v>
      </c>
      <c r="H3" s="1" t="str">
        <f>AQ5</f>
        <v>01/01/2014</v>
      </c>
      <c r="I3" s="1" t="str">
        <f>AR5</f>
        <v>31/12/2014</v>
      </c>
      <c r="AB3" s="1"/>
      <c r="AC3" s="1"/>
      <c r="AD3" s="1"/>
      <c r="AE3" s="1"/>
      <c r="AF3" s="1"/>
      <c r="AG3" s="1"/>
      <c r="AI3" s="1"/>
      <c r="AJ3" s="1"/>
      <c r="AK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x14ac:dyDescent="0.25">
      <c r="A4" s="1" t="s">
        <v>1</v>
      </c>
      <c r="B4" s="1" t="s">
        <v>47</v>
      </c>
      <c r="C4" s="1" t="s">
        <v>48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8</v>
      </c>
      <c r="U4" s="1" t="s">
        <v>6</v>
      </c>
      <c r="V4" s="1" t="s">
        <v>0</v>
      </c>
      <c r="W4" s="1" t="s">
        <v>4</v>
      </c>
      <c r="X4" s="1" t="s">
        <v>5</v>
      </c>
      <c r="Y4" s="1" t="s">
        <v>7</v>
      </c>
      <c r="Z4" s="1" t="s">
        <v>25</v>
      </c>
      <c r="AA4" s="1" t="s">
        <v>26</v>
      </c>
      <c r="AB4" s="1" t="s">
        <v>27</v>
      </c>
      <c r="AC4" s="1" t="s">
        <v>28</v>
      </c>
      <c r="AD4" s="1" t="s">
        <v>49</v>
      </c>
      <c r="AE4" s="1" t="s">
        <v>50</v>
      </c>
      <c r="AF4" s="1" t="s">
        <v>29</v>
      </c>
      <c r="AG4" s="1" t="s">
        <v>30</v>
      </c>
      <c r="AH4" s="1" t="s">
        <v>58</v>
      </c>
      <c r="AI4" s="1" t="s">
        <v>59</v>
      </c>
      <c r="AJ4" s="1" t="s">
        <v>60</v>
      </c>
      <c r="AK4" s="1" t="s">
        <v>31</v>
      </c>
      <c r="AL4" s="1" t="s">
        <v>32</v>
      </c>
      <c r="AM4" s="1" t="s">
        <v>33</v>
      </c>
      <c r="AN4" s="1" t="s">
        <v>38</v>
      </c>
      <c r="AO4" s="1" t="s">
        <v>39</v>
      </c>
      <c r="AP4" s="1" t="s">
        <v>40</v>
      </c>
      <c r="AQ4" s="1" t="s">
        <v>41</v>
      </c>
      <c r="AR4" s="1" t="s">
        <v>42</v>
      </c>
      <c r="AS4" s="1" t="s">
        <v>61</v>
      </c>
      <c r="AT4" s="1" t="s">
        <v>62</v>
      </c>
      <c r="AU4" s="1" t="s">
        <v>63</v>
      </c>
      <c r="AV4" s="1" t="s">
        <v>64</v>
      </c>
      <c r="AW4" s="1" t="s">
        <v>65</v>
      </c>
      <c r="AX4" s="1" t="s">
        <v>66</v>
      </c>
      <c r="AY4" s="1" t="s">
        <v>67</v>
      </c>
      <c r="AZ4" s="1" t="s">
        <v>68</v>
      </c>
      <c r="BA4" s="1" t="s">
        <v>69</v>
      </c>
      <c r="BB4" s="1" t="s">
        <v>70</v>
      </c>
    </row>
    <row r="5" spans="1:54" customFormat="1" x14ac:dyDescent="0.25">
      <c r="A5" t="s">
        <v>89</v>
      </c>
      <c r="B5" t="s">
        <v>90</v>
      </c>
      <c r="C5" t="s">
        <v>91</v>
      </c>
      <c r="D5" t="s">
        <v>92</v>
      </c>
      <c r="E5" t="s">
        <v>93</v>
      </c>
      <c r="F5" t="s">
        <v>94</v>
      </c>
      <c r="G5" s="3">
        <v>1500</v>
      </c>
      <c r="H5" t="s">
        <v>95</v>
      </c>
      <c r="I5" t="s">
        <v>96</v>
      </c>
      <c r="L5" t="s">
        <v>97</v>
      </c>
      <c r="O5" t="s">
        <v>97</v>
      </c>
      <c r="R5" t="s">
        <v>97</v>
      </c>
      <c r="S5" t="s">
        <v>98</v>
      </c>
      <c r="T5" t="s">
        <v>99</v>
      </c>
      <c r="U5" t="s">
        <v>100</v>
      </c>
      <c r="V5" t="s">
        <v>92</v>
      </c>
      <c r="W5" s="3">
        <v>1500</v>
      </c>
      <c r="X5" s="24" t="s">
        <v>236</v>
      </c>
      <c r="Y5" s="34" t="s">
        <v>242</v>
      </c>
      <c r="Z5" t="s">
        <v>101</v>
      </c>
      <c r="AA5" t="s">
        <v>102</v>
      </c>
      <c r="AB5" s="7">
        <v>0</v>
      </c>
      <c r="AC5" s="7">
        <v>1000</v>
      </c>
      <c r="AD5" s="7">
        <v>-1000</v>
      </c>
      <c r="AE5" s="7">
        <v>1000</v>
      </c>
      <c r="AF5" s="7">
        <v>0</v>
      </c>
      <c r="AG5" s="7">
        <v>0</v>
      </c>
      <c r="AH5" s="1" t="s">
        <v>245</v>
      </c>
      <c r="AI5" s="9">
        <v>-10</v>
      </c>
      <c r="AJ5" s="9">
        <v>0</v>
      </c>
      <c r="AK5" s="9">
        <v>0</v>
      </c>
      <c r="AL5" t="s">
        <v>103</v>
      </c>
      <c r="AN5" t="s">
        <v>104</v>
      </c>
      <c r="AO5" t="s">
        <v>105</v>
      </c>
      <c r="AP5" s="23" t="s">
        <v>234</v>
      </c>
      <c r="AQ5" s="23" t="s">
        <v>236</v>
      </c>
      <c r="AR5" s="23" t="s">
        <v>235</v>
      </c>
      <c r="AS5" s="18">
        <f>IF(AJ5=1,IF(AC5-AB5&gt;=C1,IF(AC5-AB5&lt;=D1,1,0),0),0)</f>
        <v>0</v>
      </c>
      <c r="AT5" s="18">
        <f>IF(AJ5=1,IF(AC5-AB5&gt;=F1,IF(AC5-AB5&lt;=G1,1,0),0),0)</f>
        <v>0</v>
      </c>
      <c r="AU5" s="18">
        <f>IF(AJ5=1,IF(AC5-AB5&gt;=I1,IF(AC5-AB5&lt;=J1,1,0),0),0)</f>
        <v>0</v>
      </c>
      <c r="AV5" s="18">
        <f>IF(AJ5=1,IF(AC5-AB5&gt;=L1,IF(AC5-AB5&lt;=M1,1,0),0),0)</f>
        <v>0</v>
      </c>
      <c r="AW5" s="18">
        <f>IF(AJ5=1,IF(AC5-AB5&gt;=O1,IF(AC5-AB5&lt;=P1,1,0),0),0)</f>
        <v>0</v>
      </c>
      <c r="AX5" s="18">
        <f>IF(AJ5=1,IF(AI5&gt;=C2,IF(AI5&lt;=D2,1,0),0),0)</f>
        <v>0</v>
      </c>
      <c r="AY5" s="18">
        <f>IF(AJ5=1,IF(AI5&gt;=F2,IF(AI5&lt;=G2,1,0),0),0)</f>
        <v>0</v>
      </c>
      <c r="AZ5" s="18">
        <f>IF(AJ5=1,IF(AI5&gt;=I2,IF(AI5&lt;=J2,1,0),0),0)</f>
        <v>0</v>
      </c>
      <c r="BA5" s="18">
        <f>IF(AJ5=1,IF(AI5&gt;=L2,IF(AI5&lt;=M2,1,0),0),0)</f>
        <v>0</v>
      </c>
      <c r="BB5" s="18">
        <f>IF(AJ5=1,IF(AI5&gt;=O2,IF(AI5&lt;=P2,1,0),0),0)</f>
        <v>0</v>
      </c>
    </row>
    <row r="6" spans="1:54" x14ac:dyDescent="0.25">
      <c r="A6" t="s">
        <v>89</v>
      </c>
      <c r="B6" t="s">
        <v>90</v>
      </c>
      <c r="C6" t="s">
        <v>91</v>
      </c>
      <c r="D6" t="s">
        <v>92</v>
      </c>
      <c r="E6" t="s">
        <v>93</v>
      </c>
      <c r="F6" t="s">
        <v>94</v>
      </c>
      <c r="G6" s="3" t="s">
        <v>106</v>
      </c>
      <c r="H6" t="s">
        <v>107</v>
      </c>
      <c r="I6" t="s">
        <v>108</v>
      </c>
      <c r="L6" t="s">
        <v>97</v>
      </c>
      <c r="O6" t="s">
        <v>97</v>
      </c>
      <c r="R6" t="s">
        <v>97</v>
      </c>
      <c r="S6" t="s">
        <v>109</v>
      </c>
      <c r="T6" t="s">
        <v>110</v>
      </c>
      <c r="U6" t="s">
        <v>100</v>
      </c>
      <c r="V6" t="s">
        <v>92</v>
      </c>
      <c r="W6" s="3" t="s">
        <v>106</v>
      </c>
      <c r="X6" s="24" t="s">
        <v>236</v>
      </c>
      <c r="Y6" s="34" t="s">
        <v>242</v>
      </c>
      <c r="Z6" t="s">
        <v>101</v>
      </c>
      <c r="AA6" t="s">
        <v>102</v>
      </c>
      <c r="AB6" s="7">
        <v>0</v>
      </c>
      <c r="AC6" s="7">
        <v>8000</v>
      </c>
      <c r="AD6" s="7">
        <v>-8000</v>
      </c>
      <c r="AE6" s="7">
        <v>8000</v>
      </c>
      <c r="AF6" s="7">
        <v>0</v>
      </c>
      <c r="AG6" s="7">
        <v>0</v>
      </c>
      <c r="AH6" s="1" t="s">
        <v>246</v>
      </c>
      <c r="AI6" s="9">
        <v>-5</v>
      </c>
      <c r="AJ6" s="9">
        <v>0</v>
      </c>
      <c r="AK6" s="9">
        <v>0</v>
      </c>
      <c r="AL6" t="s">
        <v>111</v>
      </c>
      <c r="AS6">
        <f>IF(AJ6=1,IF(AC6-AB6&gt;=C1,IF(AC6-AB6&lt;=D1,1,0),0),0)</f>
        <v>0</v>
      </c>
      <c r="AT6">
        <f>IF(AJ6=1,IF(AC6-AB6&gt;=F1,IF(AC6-AB6&lt;=G1,1,0),0),0)</f>
        <v>0</v>
      </c>
      <c r="AU6">
        <f>IF(AJ6=1,IF(AC6-AB6&gt;=I1,IF(AC6-AB6&lt;=J1,1,0),0),0)</f>
        <v>0</v>
      </c>
      <c r="AV6">
        <f>IF(AJ6=1,IF(AC6-AB6&gt;=L1,IF(AC6-AB6&lt;=M1,1,0),0),0)</f>
        <v>0</v>
      </c>
      <c r="AW6">
        <f>IF(AJ6=1,IF(AC6-AB6&gt;=O1,IF(AC6-AB6&lt;=P1,1,0),0),0)</f>
        <v>0</v>
      </c>
      <c r="AX6">
        <f>IF(AJ6=1,IF(AI6&gt;=C2,IF(AI6&lt;=D2,1,0),0),0)</f>
        <v>0</v>
      </c>
      <c r="AY6">
        <f>IF(AJ6=1,IF(AI6&gt;=F2,IF(AI6&lt;=G2,1,0),0),0)</f>
        <v>0</v>
      </c>
      <c r="AZ6">
        <f>IF(AJ6=1,IF(AI6&gt;=I2,IF(AI6&lt;=J2,1,0),0),0)</f>
        <v>0</v>
      </c>
      <c r="BA6">
        <f>IF(AJ6=1,IF(AI6&gt;=L2,IF(AI6&lt;=M2,1,0),0),0)</f>
        <v>0</v>
      </c>
      <c r="BB6">
        <f>IF(AJ6=1,IF(AI6&gt;=O2,IF(AI6&lt;=P2,1,0),0),0)</f>
        <v>0</v>
      </c>
    </row>
    <row r="7" spans="1:54" x14ac:dyDescent="0.25">
      <c r="A7" t="s">
        <v>89</v>
      </c>
      <c r="B7" t="s">
        <v>90</v>
      </c>
      <c r="C7" t="s">
        <v>91</v>
      </c>
      <c r="D7" t="s">
        <v>92</v>
      </c>
      <c r="E7" t="s">
        <v>93</v>
      </c>
      <c r="F7" t="s">
        <v>94</v>
      </c>
      <c r="G7" s="3" t="s">
        <v>106</v>
      </c>
      <c r="H7" t="s">
        <v>107</v>
      </c>
      <c r="I7" t="s">
        <v>108</v>
      </c>
      <c r="L7" t="s">
        <v>97</v>
      </c>
      <c r="O7" t="s">
        <v>97</v>
      </c>
      <c r="R7" t="s">
        <v>97</v>
      </c>
      <c r="S7" t="s">
        <v>112</v>
      </c>
      <c r="T7" t="s">
        <v>110</v>
      </c>
      <c r="U7" t="s">
        <v>100</v>
      </c>
      <c r="V7" t="s">
        <v>92</v>
      </c>
      <c r="W7" s="3" t="s">
        <v>106</v>
      </c>
      <c r="X7" s="24" t="s">
        <v>236</v>
      </c>
      <c r="Y7" s="34" t="s">
        <v>242</v>
      </c>
      <c r="Z7" t="s">
        <v>101</v>
      </c>
      <c r="AA7" t="s">
        <v>102</v>
      </c>
      <c r="AB7" s="7">
        <v>0</v>
      </c>
      <c r="AC7" s="7">
        <v>8000</v>
      </c>
      <c r="AD7" s="7">
        <v>-8000</v>
      </c>
      <c r="AE7" s="7">
        <v>8000</v>
      </c>
      <c r="AF7" s="7">
        <v>0</v>
      </c>
      <c r="AG7" s="7">
        <v>0</v>
      </c>
      <c r="AH7" s="1" t="s">
        <v>247</v>
      </c>
      <c r="AI7" s="9">
        <v>10</v>
      </c>
      <c r="AJ7" s="9">
        <v>1</v>
      </c>
      <c r="AK7" s="9">
        <v>0</v>
      </c>
      <c r="AL7" t="s">
        <v>113</v>
      </c>
      <c r="AS7">
        <f>IF(AJ7=1,IF(AC7-AB7&gt;=C1,IF(AC7-AB7&lt;=D1,1,0),0),0)</f>
        <v>0</v>
      </c>
      <c r="AT7">
        <f>IF(AJ7=1,IF(AC7-AB7&gt;=F1,IF(AC7-AB7&lt;=G1,1,0),0),0)</f>
        <v>1</v>
      </c>
      <c r="AU7">
        <f>IF(AJ7=1,IF(AC7-AB7&gt;=I1,IF(AC7-AB7&lt;=J1,1,0),0),0)</f>
        <v>0</v>
      </c>
      <c r="AV7">
        <f>IF(AJ7=1,IF(AC7-AB7&gt;=L1,IF(AC7-AB7&lt;=M1,1,0),0),0)</f>
        <v>0</v>
      </c>
      <c r="AW7">
        <f>IF(AJ7=1,IF(AC7-AB7&gt;=O1,IF(AC7-AB7&lt;=P1,1,0),0),0)</f>
        <v>0</v>
      </c>
      <c r="AX7">
        <f>IF(AJ7=1,IF(AI7&gt;=C2,IF(AI7&lt;=D2,1,0),0),0)</f>
        <v>1</v>
      </c>
      <c r="AY7">
        <f>IF(AJ7=1,IF(AI7&gt;=F2,IF(AI7&lt;=G2,1,0),0),0)</f>
        <v>0</v>
      </c>
      <c r="AZ7">
        <f>IF(AJ7=1,IF(AI7&gt;=I2,IF(AI7&lt;=J2,1,0),0),0)</f>
        <v>0</v>
      </c>
      <c r="BA7">
        <f>IF(AJ7=1,IF(AI7&gt;=L2,IF(AI7&lt;=M2,1,0),0),0)</f>
        <v>0</v>
      </c>
      <c r="BB7">
        <f>IF(AJ7=1,IF(AI7&gt;=O2,IF(AI7&lt;=P2,1,0),0),0)</f>
        <v>0</v>
      </c>
    </row>
    <row r="8" spans="1:54" x14ac:dyDescent="0.25">
      <c r="A8" t="s">
        <v>89</v>
      </c>
      <c r="B8" t="s">
        <v>90</v>
      </c>
      <c r="C8" t="s">
        <v>91</v>
      </c>
      <c r="D8" t="s">
        <v>92</v>
      </c>
      <c r="E8" t="s">
        <v>93</v>
      </c>
      <c r="F8" t="s">
        <v>94</v>
      </c>
      <c r="G8" s="3" t="s">
        <v>106</v>
      </c>
      <c r="H8" t="s">
        <v>107</v>
      </c>
      <c r="I8" t="s">
        <v>108</v>
      </c>
      <c r="L8" t="s">
        <v>97</v>
      </c>
      <c r="O8" t="s">
        <v>97</v>
      </c>
      <c r="R8" t="s">
        <v>97</v>
      </c>
      <c r="S8" t="s">
        <v>114</v>
      </c>
      <c r="T8" t="s">
        <v>110</v>
      </c>
      <c r="U8" t="s">
        <v>100</v>
      </c>
      <c r="V8" t="s">
        <v>92</v>
      </c>
      <c r="W8" s="3" t="s">
        <v>106</v>
      </c>
      <c r="X8" s="24" t="s">
        <v>236</v>
      </c>
      <c r="Y8" s="34" t="s">
        <v>242</v>
      </c>
      <c r="Z8" t="s">
        <v>101</v>
      </c>
      <c r="AA8" t="s">
        <v>102</v>
      </c>
      <c r="AB8" s="7">
        <v>0</v>
      </c>
      <c r="AC8" s="7">
        <v>8000</v>
      </c>
      <c r="AD8" s="7">
        <v>-8000</v>
      </c>
      <c r="AE8" s="7">
        <v>8000</v>
      </c>
      <c r="AF8" s="7">
        <v>0</v>
      </c>
      <c r="AG8" s="7">
        <v>0</v>
      </c>
      <c r="AH8" s="1" t="s">
        <v>248</v>
      </c>
      <c r="AI8" s="9">
        <v>12</v>
      </c>
      <c r="AJ8" s="9">
        <v>1</v>
      </c>
      <c r="AK8" s="9">
        <v>0</v>
      </c>
      <c r="AL8" t="s">
        <v>115</v>
      </c>
      <c r="AS8">
        <f>IF(AJ8=1,IF(AC8-AB8&gt;=C1,IF(AC8-AB8&lt;=D1,1,0),0),0)</f>
        <v>0</v>
      </c>
      <c r="AT8">
        <f>IF(AJ8=1,IF(AC8-AB8&gt;=F1,IF(AC8-AB8&lt;=G1,1,0),0),0)</f>
        <v>1</v>
      </c>
      <c r="AU8">
        <f>IF(AJ8=1,IF(AC8-AB8&gt;=I1,IF(AC8-AB8&lt;=J1,1,0),0),0)</f>
        <v>0</v>
      </c>
      <c r="AV8">
        <f>IF(AJ8=1,IF(AC8-AB8&gt;=L1,IF(AC8-AB8&lt;=M1,1,0),0),0)</f>
        <v>0</v>
      </c>
      <c r="AW8">
        <f>IF(AJ8=1,IF(AC8-AB8&gt;=O1,IF(AC8-AB8&lt;=P1,1,0),0),0)</f>
        <v>0</v>
      </c>
      <c r="AX8">
        <f>IF(AJ8=1,IF(AI8&gt;=C2,IF(AI8&lt;=D2,1,0),0),0)</f>
        <v>0</v>
      </c>
      <c r="AY8">
        <f>IF(AJ8=1,IF(AI8&gt;=F2,IF(AI8&lt;=G2,1,0),0),0)</f>
        <v>1</v>
      </c>
      <c r="AZ8">
        <f>IF(AJ8=1,IF(AI8&gt;=I2,IF(AI8&lt;=J2,1,0),0),0)</f>
        <v>0</v>
      </c>
      <c r="BA8">
        <f>IF(AJ8=1,IF(AI8&gt;=L2,IF(AI8&lt;=M2,1,0),0),0)</f>
        <v>0</v>
      </c>
      <c r="BB8">
        <f>IF(AJ8=1,IF(AI8&gt;=O2,IF(AI8&lt;=P2,1,0),0),0)</f>
        <v>0</v>
      </c>
    </row>
    <row r="9" spans="1:54" x14ac:dyDescent="0.25">
      <c r="A9" t="s">
        <v>89</v>
      </c>
      <c r="B9" t="s">
        <v>90</v>
      </c>
      <c r="C9" t="s">
        <v>91</v>
      </c>
      <c r="D9" t="s">
        <v>92</v>
      </c>
      <c r="E9" t="s">
        <v>93</v>
      </c>
      <c r="F9" t="s">
        <v>94</v>
      </c>
      <c r="G9" s="3" t="s">
        <v>106</v>
      </c>
      <c r="H9" t="s">
        <v>107</v>
      </c>
      <c r="I9" t="s">
        <v>108</v>
      </c>
      <c r="L9" t="s">
        <v>97</v>
      </c>
      <c r="O9" t="s">
        <v>97</v>
      </c>
      <c r="R9" t="s">
        <v>97</v>
      </c>
      <c r="S9" t="s">
        <v>116</v>
      </c>
      <c r="T9" t="s">
        <v>99</v>
      </c>
      <c r="U9" t="s">
        <v>100</v>
      </c>
      <c r="V9" t="s">
        <v>92</v>
      </c>
      <c r="W9" s="3" t="s">
        <v>106</v>
      </c>
      <c r="X9" s="24" t="s">
        <v>236</v>
      </c>
      <c r="Y9" s="34" t="s">
        <v>242</v>
      </c>
      <c r="Z9" t="s">
        <v>101</v>
      </c>
      <c r="AA9" t="s">
        <v>102</v>
      </c>
      <c r="AB9" s="7">
        <v>0</v>
      </c>
      <c r="AC9" s="7">
        <v>45390</v>
      </c>
      <c r="AD9" s="7">
        <v>-45390</v>
      </c>
      <c r="AE9" s="7">
        <v>45390</v>
      </c>
      <c r="AF9" s="7">
        <v>0</v>
      </c>
      <c r="AG9" s="7">
        <v>0</v>
      </c>
      <c r="AH9" s="1" t="s">
        <v>249</v>
      </c>
      <c r="AI9" s="9">
        <v>4</v>
      </c>
      <c r="AJ9" s="9">
        <v>1</v>
      </c>
      <c r="AK9" s="9">
        <v>0</v>
      </c>
      <c r="AL9" t="s">
        <v>117</v>
      </c>
      <c r="AM9" t="s">
        <v>118</v>
      </c>
      <c r="AS9">
        <f>IF(AJ9=1,IF(AC9-AB9&gt;=C1,IF(AC9-AB9&lt;=D1,1,0),0),0)</f>
        <v>0</v>
      </c>
      <c r="AT9">
        <f>IF(AJ9=1,IF(AC9-AB9&gt;=F1,IF(AC9-AB9&lt;=G1,1,0),0),0)</f>
        <v>0</v>
      </c>
      <c r="AU9">
        <f>IF(AJ9=1,IF(AC9-AB9&gt;=I1,IF(AC9-AB9&lt;=J1,1,0),0),0)</f>
        <v>0</v>
      </c>
      <c r="AV9">
        <f>IF(AJ9=1,IF(AC9-AB9&gt;=L1,IF(AC9-AB9&lt;=M1,1,0),0),0)</f>
        <v>0</v>
      </c>
      <c r="AW9">
        <f>IF(AJ9=1,IF(AC9-AB9&gt;=O1,IF(AC9-AB9&lt;=P1,1,0),0),0)</f>
        <v>1</v>
      </c>
      <c r="AX9">
        <f>IF(AJ9=1,IF(AI9&gt;=C2,IF(AI9&lt;=D2,1,0),0),0)</f>
        <v>1</v>
      </c>
      <c r="AY9">
        <f>IF(AJ9=1,IF(AI9&gt;=F2,IF(AI9&lt;=G2,1,0),0),0)</f>
        <v>0</v>
      </c>
      <c r="AZ9">
        <f>IF(AJ9=1,IF(AI9&gt;=I2,IF(AI9&lt;=J2,1,0),0),0)</f>
        <v>0</v>
      </c>
      <c r="BA9">
        <f>IF(AJ9=1,IF(AI9&gt;=L2,IF(AI9&lt;=M2,1,0),0),0)</f>
        <v>0</v>
      </c>
      <c r="BB9">
        <f>IF(AJ9=1,IF(AI9&gt;=O2,IF(AI9&lt;=P2,1,0),0),0)</f>
        <v>0</v>
      </c>
    </row>
    <row r="10" spans="1:54" x14ac:dyDescent="0.25">
      <c r="A10" t="s">
        <v>89</v>
      </c>
      <c r="B10" t="s">
        <v>90</v>
      </c>
      <c r="C10" t="s">
        <v>91</v>
      </c>
      <c r="D10" t="s">
        <v>92</v>
      </c>
      <c r="E10" t="s">
        <v>93</v>
      </c>
      <c r="F10" t="s">
        <v>94</v>
      </c>
      <c r="G10" s="3" t="s">
        <v>106</v>
      </c>
      <c r="H10" t="s">
        <v>107</v>
      </c>
      <c r="I10" t="s">
        <v>108</v>
      </c>
      <c r="L10" t="s">
        <v>97</v>
      </c>
      <c r="O10" t="s">
        <v>97</v>
      </c>
      <c r="R10" t="s">
        <v>97</v>
      </c>
      <c r="S10" t="s">
        <v>119</v>
      </c>
      <c r="T10" t="s">
        <v>99</v>
      </c>
      <c r="U10" t="s">
        <v>100</v>
      </c>
      <c r="V10" t="s">
        <v>92</v>
      </c>
      <c r="W10" s="3" t="s">
        <v>106</v>
      </c>
      <c r="X10" s="24" t="s">
        <v>236</v>
      </c>
      <c r="Y10" s="34" t="s">
        <v>242</v>
      </c>
      <c r="Z10" t="s">
        <v>120</v>
      </c>
      <c r="AA10" t="s">
        <v>102</v>
      </c>
      <c r="AB10" s="7">
        <v>0</v>
      </c>
      <c r="AC10" s="7">
        <v>105000</v>
      </c>
      <c r="AD10" s="7">
        <v>-105000</v>
      </c>
      <c r="AE10" s="7">
        <v>105000</v>
      </c>
      <c r="AF10" s="7">
        <v>0</v>
      </c>
      <c r="AG10" s="7">
        <v>0</v>
      </c>
      <c r="AH10" s="1" t="s">
        <v>250</v>
      </c>
      <c r="AI10" s="9">
        <v>-15</v>
      </c>
      <c r="AJ10" s="9">
        <v>0</v>
      </c>
      <c r="AK10" s="9">
        <v>0</v>
      </c>
      <c r="AL10" t="s">
        <v>117</v>
      </c>
      <c r="AS10">
        <f>IF(AJ10=1,IF(AC10-AB10&gt;=C1,IF(AC10-AB10&lt;=D1,1,0),0),0)</f>
        <v>0</v>
      </c>
      <c r="AT10">
        <f>IF(AJ10=1,IF(AC10-AB10&gt;=F1,IF(AC10-AB10&lt;=G1,1,0),0),0)</f>
        <v>0</v>
      </c>
      <c r="AU10">
        <f>IF(AJ10=1,IF(AC10-AB10&gt;=I1,IF(AC10-AB10&lt;=J1,1,0),0),0)</f>
        <v>0</v>
      </c>
      <c r="AV10">
        <f>IF(AJ10=1,IF(AC10-AB10&gt;=L1,IF(AC10-AB10&lt;=M1,1,0),0),0)</f>
        <v>0</v>
      </c>
      <c r="AW10">
        <f>IF(AJ10=1,IF(AC10-AB10&gt;=O1,IF(AC10-AB10&lt;=P1,1,0),0),0)</f>
        <v>0</v>
      </c>
      <c r="AX10">
        <f>IF(AJ10=1,IF(AI10&gt;=C2,IF(AI10&lt;=D2,1,0),0),0)</f>
        <v>0</v>
      </c>
      <c r="AY10">
        <f>IF(AJ10=1,IF(AI10&gt;=F2,IF(AI10&lt;=G2,1,0),0),0)</f>
        <v>0</v>
      </c>
      <c r="AZ10">
        <f>IF(AJ10=1,IF(AI10&gt;=I2,IF(AI10&lt;=J2,1,0),0),0)</f>
        <v>0</v>
      </c>
      <c r="BA10">
        <f>IF(AJ10=1,IF(AI10&gt;=L2,IF(AI10&lt;=M2,1,0),0),0)</f>
        <v>0</v>
      </c>
      <c r="BB10">
        <f>IF(AJ10=1,IF(AI10&gt;=O2,IF(AI10&lt;=P2,1,0),0),0)</f>
        <v>0</v>
      </c>
    </row>
    <row r="11" spans="1:54" x14ac:dyDescent="0.25">
      <c r="A11" t="s">
        <v>89</v>
      </c>
      <c r="B11" t="s">
        <v>90</v>
      </c>
      <c r="C11" t="s">
        <v>91</v>
      </c>
      <c r="D11" t="s">
        <v>92</v>
      </c>
      <c r="E11" t="s">
        <v>93</v>
      </c>
      <c r="F11" t="s">
        <v>94</v>
      </c>
      <c r="G11" s="3" t="s">
        <v>106</v>
      </c>
      <c r="H11" t="s">
        <v>107</v>
      </c>
      <c r="I11" t="s">
        <v>108</v>
      </c>
      <c r="L11" t="s">
        <v>97</v>
      </c>
      <c r="O11" t="s">
        <v>97</v>
      </c>
      <c r="R11" t="s">
        <v>97</v>
      </c>
      <c r="S11" t="s">
        <v>121</v>
      </c>
      <c r="T11" t="s">
        <v>99</v>
      </c>
      <c r="U11" t="s">
        <v>100</v>
      </c>
      <c r="V11" t="s">
        <v>92</v>
      </c>
      <c r="W11" s="3" t="s">
        <v>106</v>
      </c>
      <c r="X11" s="24" t="s">
        <v>236</v>
      </c>
      <c r="Y11" s="34" t="s">
        <v>242</v>
      </c>
      <c r="Z11" t="s">
        <v>101</v>
      </c>
      <c r="AA11" t="s">
        <v>102</v>
      </c>
      <c r="AB11" s="7">
        <v>0</v>
      </c>
      <c r="AC11" s="7">
        <v>100</v>
      </c>
      <c r="AD11" s="7">
        <v>-100</v>
      </c>
      <c r="AE11" s="7">
        <v>100</v>
      </c>
      <c r="AF11" s="7">
        <v>0</v>
      </c>
      <c r="AG11" s="7">
        <v>0</v>
      </c>
      <c r="AH11" s="1" t="s">
        <v>251</v>
      </c>
      <c r="AI11" s="9">
        <v>25</v>
      </c>
      <c r="AJ11" s="9">
        <v>1</v>
      </c>
      <c r="AK11" s="9">
        <v>0</v>
      </c>
      <c r="AL11" t="s">
        <v>122</v>
      </c>
      <c r="AM11" t="s">
        <v>123</v>
      </c>
      <c r="AS11">
        <f>IF(AJ11=1,IF(AC11-AB11&gt;=C1,IF(AC11-AB11&lt;=D1,1,0),0),0)</f>
        <v>1</v>
      </c>
      <c r="AT11">
        <f>IF(AJ11=1,IF(AC11-AB11&gt;=F1,IF(AC11-AB11&lt;=G1,1,0),0),0)</f>
        <v>0</v>
      </c>
      <c r="AU11">
        <f>IF(AJ11=1,IF(AC11-AB11&gt;=I1,IF(AC11-AB11&lt;=J1,1,0),0),0)</f>
        <v>0</v>
      </c>
      <c r="AV11">
        <f>IF(AJ11=1,IF(AC11-AB11&gt;=L1,IF(AC11-AB11&lt;=M1,1,0),0),0)</f>
        <v>0</v>
      </c>
      <c r="AW11">
        <f>IF(AJ11=1,IF(AC11-AB11&gt;=O1,IF(AC11-AB11&lt;=P1,1,0),0),0)</f>
        <v>0</v>
      </c>
      <c r="AX11">
        <f>IF(AJ11=1,IF(AI11&gt;=C2,IF(AI11&lt;=D2,1,0),0),0)</f>
        <v>0</v>
      </c>
      <c r="AY11">
        <f>IF(AJ11=1,IF(AI11&gt;=F2,IF(AI11&lt;=G2,1,0),0),0)</f>
        <v>0</v>
      </c>
      <c r="AZ11">
        <f>IF(AJ11=1,IF(AI11&gt;=I2,IF(AI11&lt;=J2,1,0),0),0)</f>
        <v>1</v>
      </c>
      <c r="BA11">
        <f>IF(AJ11=1,IF(AI11&gt;=L2,IF(AI11&lt;=M2,1,0),0),0)</f>
        <v>0</v>
      </c>
      <c r="BB11">
        <f>IF(AJ11=1,IF(AI11&gt;=O2,IF(AI11&lt;=P2,1,0),0),0)</f>
        <v>0</v>
      </c>
    </row>
    <row r="12" spans="1:54" x14ac:dyDescent="0.25">
      <c r="A12" t="s">
        <v>89</v>
      </c>
      <c r="B12" t="s">
        <v>90</v>
      </c>
      <c r="C12" t="s">
        <v>91</v>
      </c>
      <c r="D12" t="s">
        <v>92</v>
      </c>
      <c r="E12" t="s">
        <v>93</v>
      </c>
      <c r="F12" t="s">
        <v>94</v>
      </c>
      <c r="G12" s="3" t="s">
        <v>106</v>
      </c>
      <c r="H12" t="s">
        <v>107</v>
      </c>
      <c r="I12" t="s">
        <v>108</v>
      </c>
      <c r="L12" t="s">
        <v>97</v>
      </c>
      <c r="O12" t="s">
        <v>97</v>
      </c>
      <c r="R12" t="s">
        <v>97</v>
      </c>
      <c r="S12" t="s">
        <v>124</v>
      </c>
      <c r="T12" t="s">
        <v>99</v>
      </c>
      <c r="U12" t="s">
        <v>100</v>
      </c>
      <c r="V12" t="s">
        <v>92</v>
      </c>
      <c r="W12" s="3" t="s">
        <v>106</v>
      </c>
      <c r="X12" s="24" t="s">
        <v>236</v>
      </c>
      <c r="Y12" s="34" t="s">
        <v>242</v>
      </c>
      <c r="Z12" t="s">
        <v>101</v>
      </c>
      <c r="AA12" t="s">
        <v>102</v>
      </c>
      <c r="AB12" s="7">
        <v>0</v>
      </c>
      <c r="AC12" s="7">
        <v>100</v>
      </c>
      <c r="AD12" s="7">
        <v>-100</v>
      </c>
      <c r="AE12" s="7">
        <v>100</v>
      </c>
      <c r="AF12" s="7">
        <v>0</v>
      </c>
      <c r="AG12" s="7">
        <v>0</v>
      </c>
      <c r="AH12" s="1" t="s">
        <v>252</v>
      </c>
      <c r="AI12" s="9">
        <v>8</v>
      </c>
      <c r="AJ12" s="9">
        <v>1</v>
      </c>
      <c r="AK12" s="9">
        <v>0</v>
      </c>
      <c r="AL12" t="s">
        <v>122</v>
      </c>
      <c r="AM12" t="s">
        <v>125</v>
      </c>
      <c r="AS12">
        <f>IF(AJ12=1,IF(AC12-AB12&gt;=C1,IF(AC12-AB12&lt;=D1,1,0),0),0)</f>
        <v>1</v>
      </c>
      <c r="AT12">
        <f>IF(AJ12=1,IF(AC12-AB12&gt;=F1,IF(AC12-AB12&lt;=G1,1,0),0),0)</f>
        <v>0</v>
      </c>
      <c r="AU12">
        <f>IF(AJ12=1,IF(AC12-AB12&gt;=I1,IF(AC12-AB12&lt;=J1,1,0),0),0)</f>
        <v>0</v>
      </c>
      <c r="AV12">
        <f>IF(AJ12=1,IF(AC12-AB12&gt;=L1,IF(AC12-AB12&lt;=M1,1,0),0),0)</f>
        <v>0</v>
      </c>
      <c r="AW12">
        <f>IF(AJ12=1,IF(AC12-AB12&gt;=O1,IF(AC12-AB12&lt;=P1,1,0),0),0)</f>
        <v>0</v>
      </c>
      <c r="AX12">
        <f>IF(AJ12=1,IF(AI12&gt;=C2,IF(AI12&lt;=D2,1,0),0),0)</f>
        <v>1</v>
      </c>
      <c r="AY12">
        <f>IF(AJ12=1,IF(AI12&gt;=F2,IF(AI12&lt;=G2,1,0),0),0)</f>
        <v>0</v>
      </c>
      <c r="AZ12">
        <f>IF(AJ12=1,IF(AI12&gt;=I2,IF(AI12&lt;=J2,1,0),0),0)</f>
        <v>0</v>
      </c>
      <c r="BA12">
        <f>IF(AJ12=1,IF(AI12&gt;=L2,IF(AI12&lt;=M2,1,0),0),0)</f>
        <v>0</v>
      </c>
      <c r="BB12">
        <f>IF(AJ12=1,IF(AI12&gt;=O2,IF(AI12&lt;=P2,1,0),0),0)</f>
        <v>0</v>
      </c>
    </row>
    <row r="13" spans="1:54" x14ac:dyDescent="0.25">
      <c r="A13" t="s">
        <v>89</v>
      </c>
      <c r="B13" t="s">
        <v>90</v>
      </c>
      <c r="C13" t="s">
        <v>91</v>
      </c>
      <c r="D13" t="s">
        <v>92</v>
      </c>
      <c r="E13" t="s">
        <v>93</v>
      </c>
      <c r="F13" t="s">
        <v>94</v>
      </c>
      <c r="G13" s="3" t="s">
        <v>106</v>
      </c>
      <c r="H13" t="s">
        <v>107</v>
      </c>
      <c r="I13" t="s">
        <v>108</v>
      </c>
      <c r="L13" t="s">
        <v>97</v>
      </c>
      <c r="O13" t="s">
        <v>97</v>
      </c>
      <c r="R13" t="s">
        <v>97</v>
      </c>
      <c r="S13" t="s">
        <v>126</v>
      </c>
      <c r="T13" t="s">
        <v>99</v>
      </c>
      <c r="U13" t="s">
        <v>100</v>
      </c>
      <c r="V13" t="s">
        <v>92</v>
      </c>
      <c r="W13" s="3" t="s">
        <v>106</v>
      </c>
      <c r="X13" s="24" t="s">
        <v>236</v>
      </c>
      <c r="Y13" s="34" t="s">
        <v>242</v>
      </c>
      <c r="Z13" t="s">
        <v>101</v>
      </c>
      <c r="AA13" t="s">
        <v>102</v>
      </c>
      <c r="AB13" s="7">
        <v>0</v>
      </c>
      <c r="AC13" s="7">
        <v>250</v>
      </c>
      <c r="AD13" s="7">
        <v>-250</v>
      </c>
      <c r="AE13" s="7">
        <v>250</v>
      </c>
      <c r="AF13" s="7">
        <v>0</v>
      </c>
      <c r="AG13" s="7">
        <v>0</v>
      </c>
      <c r="AH13" s="1" t="s">
        <v>253</v>
      </c>
      <c r="AI13" s="9">
        <v>21</v>
      </c>
      <c r="AJ13" s="9">
        <v>1</v>
      </c>
      <c r="AK13" s="9">
        <v>0</v>
      </c>
      <c r="AL13" t="s">
        <v>122</v>
      </c>
      <c r="AS13">
        <f>IF(AJ13=1,IF(AC13-AB13&gt;=C1,IF(AC13-AB13&lt;=D1,1,0),0),0)</f>
        <v>1</v>
      </c>
      <c r="AT13">
        <f>IF(AJ13=1,IF(AC13-AB13&gt;=F1,IF(AC13-AB13&lt;=G1,1,0),0),0)</f>
        <v>0</v>
      </c>
      <c r="AU13">
        <f>IF(AJ13=1,IF(AC13-AB13&gt;=I1,IF(AC13-AB13&lt;=J1,1,0),0),0)</f>
        <v>0</v>
      </c>
      <c r="AV13">
        <f>IF(AJ13=1,IF(AC13-AB13&gt;=L1,IF(AC13-AB13&lt;=M1,1,0),0),0)</f>
        <v>0</v>
      </c>
      <c r="AW13">
        <f>IF(AJ13=1,IF(AC13-AB13&gt;=O1,IF(AC13-AB13&lt;=P1,1,0),0),0)</f>
        <v>0</v>
      </c>
      <c r="AX13">
        <f>IF(AJ13=1,IF(AI13&gt;=C2,IF(AI13&lt;=D2,1,0),0),0)</f>
        <v>0</v>
      </c>
      <c r="AY13">
        <f>IF(AJ13=1,IF(AI13&gt;=F2,IF(AI13&lt;=G2,1,0),0),0)</f>
        <v>0</v>
      </c>
      <c r="AZ13">
        <f>IF(AJ13=1,IF(AI13&gt;=I2,IF(AI13&lt;=J2,1,0),0),0)</f>
        <v>1</v>
      </c>
      <c r="BA13">
        <f>IF(AJ13=1,IF(AI13&gt;=L2,IF(AI13&lt;=M2,1,0),0),0)</f>
        <v>0</v>
      </c>
      <c r="BB13">
        <f>IF(AJ13=1,IF(AI13&gt;=O2,IF(AI13&lt;=P2,1,0),0),0)</f>
        <v>0</v>
      </c>
    </row>
    <row r="14" spans="1:54" x14ac:dyDescent="0.25">
      <c r="A14" t="s">
        <v>89</v>
      </c>
      <c r="B14" t="s">
        <v>90</v>
      </c>
      <c r="C14" t="s">
        <v>91</v>
      </c>
      <c r="D14" t="s">
        <v>92</v>
      </c>
      <c r="E14" t="s">
        <v>93</v>
      </c>
      <c r="F14" t="s">
        <v>94</v>
      </c>
      <c r="G14" s="3" t="s">
        <v>106</v>
      </c>
      <c r="H14" t="s">
        <v>107</v>
      </c>
      <c r="I14" t="s">
        <v>108</v>
      </c>
      <c r="L14" t="s">
        <v>97</v>
      </c>
      <c r="O14" t="s">
        <v>97</v>
      </c>
      <c r="R14" t="s">
        <v>97</v>
      </c>
      <c r="S14" t="s">
        <v>127</v>
      </c>
      <c r="T14" t="s">
        <v>99</v>
      </c>
      <c r="U14" t="s">
        <v>100</v>
      </c>
      <c r="V14" t="s">
        <v>92</v>
      </c>
      <c r="W14" s="3" t="s">
        <v>106</v>
      </c>
      <c r="X14" s="24" t="s">
        <v>236</v>
      </c>
      <c r="Y14" s="34" t="s">
        <v>242</v>
      </c>
      <c r="Z14" t="s">
        <v>102</v>
      </c>
      <c r="AA14" t="s">
        <v>102</v>
      </c>
      <c r="AB14" s="7">
        <v>0</v>
      </c>
      <c r="AC14" s="7">
        <v>1200</v>
      </c>
      <c r="AD14" s="7">
        <v>-1200</v>
      </c>
      <c r="AE14" s="7">
        <v>1200</v>
      </c>
      <c r="AF14" s="7">
        <v>0</v>
      </c>
      <c r="AG14" s="7">
        <v>0</v>
      </c>
      <c r="AH14" s="1" t="s">
        <v>249</v>
      </c>
      <c r="AI14" s="9">
        <v>4</v>
      </c>
      <c r="AJ14" s="9">
        <v>1</v>
      </c>
      <c r="AK14" s="9">
        <v>0</v>
      </c>
      <c r="AL14" t="s">
        <v>117</v>
      </c>
      <c r="AS14">
        <f>IF(AJ14=1,IF(AC14-AB14&gt;=C1,IF(AC14-AB14&lt;=D1,1,0),0),0)</f>
        <v>1</v>
      </c>
      <c r="AT14">
        <f>IF(AJ14=1,IF(AC14-AB14&gt;=F1,IF(AC14-AB14&lt;=G1,1,0),0),0)</f>
        <v>0</v>
      </c>
      <c r="AU14">
        <f>IF(AJ14=1,IF(AC14-AB14&gt;=I1,IF(AC14-AB14&lt;=J1,1,0),0),0)</f>
        <v>0</v>
      </c>
      <c r="AV14">
        <f>IF(AJ14=1,IF(AC14-AB14&gt;=L1,IF(AC14-AB14&lt;=M1,1,0),0),0)</f>
        <v>0</v>
      </c>
      <c r="AW14">
        <f>IF(AJ14=1,IF(AC14-AB14&gt;=O1,IF(AC14-AB14&lt;=P1,1,0),0),0)</f>
        <v>0</v>
      </c>
      <c r="AX14">
        <f>IF(AJ14=1,IF(AI14&gt;=C2,IF(AI14&lt;=D2,1,0),0),0)</f>
        <v>1</v>
      </c>
      <c r="AY14">
        <f>IF(AJ14=1,IF(AI14&gt;=F2,IF(AI14&lt;=G2,1,0),0),0)</f>
        <v>0</v>
      </c>
      <c r="AZ14">
        <f>IF(AJ14=1,IF(AI14&gt;=I2,IF(AI14&lt;=J2,1,0),0),0)</f>
        <v>0</v>
      </c>
      <c r="BA14">
        <f>IF(AJ14=1,IF(AI14&gt;=L2,IF(AI14&lt;=M2,1,0),0),0)</f>
        <v>0</v>
      </c>
      <c r="BB14">
        <f>IF(AJ14=1,IF(AI14&gt;=O2,IF(AI14&lt;=P2,1,0),0),0)</f>
        <v>0</v>
      </c>
    </row>
    <row r="15" spans="1:54" x14ac:dyDescent="0.25">
      <c r="A15" t="s">
        <v>89</v>
      </c>
      <c r="B15" t="s">
        <v>90</v>
      </c>
      <c r="C15" t="s">
        <v>91</v>
      </c>
      <c r="D15" t="s">
        <v>92</v>
      </c>
      <c r="E15" t="s">
        <v>93</v>
      </c>
      <c r="F15" t="s">
        <v>94</v>
      </c>
      <c r="G15" s="3" t="s">
        <v>106</v>
      </c>
      <c r="H15" t="s">
        <v>107</v>
      </c>
      <c r="I15" t="s">
        <v>108</v>
      </c>
      <c r="L15" t="s">
        <v>97</v>
      </c>
      <c r="O15" t="s">
        <v>97</v>
      </c>
      <c r="R15" t="s">
        <v>97</v>
      </c>
      <c r="S15" t="s">
        <v>128</v>
      </c>
      <c r="T15" t="s">
        <v>99</v>
      </c>
      <c r="U15" t="s">
        <v>100</v>
      </c>
      <c r="V15" t="s">
        <v>92</v>
      </c>
      <c r="W15" s="3" t="s">
        <v>106</v>
      </c>
      <c r="X15" s="24" t="s">
        <v>236</v>
      </c>
      <c r="Y15" s="34" t="s">
        <v>242</v>
      </c>
      <c r="Z15" t="s">
        <v>101</v>
      </c>
      <c r="AA15" t="s">
        <v>102</v>
      </c>
      <c r="AB15" s="7">
        <v>0</v>
      </c>
      <c r="AC15" s="7">
        <v>10000</v>
      </c>
      <c r="AD15" s="7">
        <v>-10000</v>
      </c>
      <c r="AE15" s="7">
        <v>10000</v>
      </c>
      <c r="AF15" s="7">
        <v>0</v>
      </c>
      <c r="AG15" s="7">
        <v>0</v>
      </c>
      <c r="AH15" s="1" t="s">
        <v>249</v>
      </c>
      <c r="AI15" s="9">
        <v>4</v>
      </c>
      <c r="AJ15" s="9">
        <v>1</v>
      </c>
      <c r="AK15" s="9">
        <v>0</v>
      </c>
      <c r="AL15" t="s">
        <v>129</v>
      </c>
      <c r="AS15">
        <f>IF(AJ15=1,IF(AC15-AB15&gt;=C1,IF(AC15-AB15&lt;=D1,1,0),0),0)</f>
        <v>0</v>
      </c>
      <c r="AT15">
        <f>IF(AJ15=1,IF(AC15-AB15&gt;=F1,IF(AC15-AB15&lt;=G1,1,0),0),0)</f>
        <v>1</v>
      </c>
      <c r="AU15">
        <f>IF(AJ15=1,IF(AC15-AB15&gt;=I1,IF(AC15-AB15&lt;=J1,1,0),0),0)</f>
        <v>0</v>
      </c>
      <c r="AV15">
        <f>IF(AJ15=1,IF(AC15-AB15&gt;=L1,IF(AC15-AB15&lt;=M1,1,0),0),0)</f>
        <v>0</v>
      </c>
      <c r="AW15">
        <f>IF(AJ15=1,IF(AC15-AB15&gt;=O1,IF(AC15-AB15&lt;=P1,1,0),0),0)</f>
        <v>0</v>
      </c>
      <c r="AX15">
        <f>IF(AJ15=1,IF(AI15&gt;=C2,IF(AI15&lt;=D2,1,0),0),0)</f>
        <v>1</v>
      </c>
      <c r="AY15">
        <f>IF(AJ15=1,IF(AI15&gt;=F2,IF(AI15&lt;=G2,1,0),0),0)</f>
        <v>0</v>
      </c>
      <c r="AZ15">
        <f>IF(AJ15=1,IF(AI15&gt;=I2,IF(AI15&lt;=J2,1,0),0),0)</f>
        <v>0</v>
      </c>
      <c r="BA15">
        <f>IF(AJ15=1,IF(AI15&gt;=L2,IF(AI15&lt;=M2,1,0),0),0)</f>
        <v>0</v>
      </c>
      <c r="BB15">
        <f>IF(AJ15=1,IF(AI15&gt;=O2,IF(AI15&lt;=P2,1,0),0),0)</f>
        <v>0</v>
      </c>
    </row>
    <row r="16" spans="1:54" x14ac:dyDescent="0.25">
      <c r="A16" t="s">
        <v>89</v>
      </c>
      <c r="B16" t="s">
        <v>90</v>
      </c>
      <c r="C16" t="s">
        <v>91</v>
      </c>
      <c r="D16" t="s">
        <v>92</v>
      </c>
      <c r="E16" t="s">
        <v>93</v>
      </c>
      <c r="F16" t="s">
        <v>94</v>
      </c>
      <c r="G16" s="3" t="s">
        <v>106</v>
      </c>
      <c r="H16" t="s">
        <v>107</v>
      </c>
      <c r="I16" t="s">
        <v>108</v>
      </c>
      <c r="L16" t="s">
        <v>97</v>
      </c>
      <c r="O16" t="s">
        <v>97</v>
      </c>
      <c r="R16" t="s">
        <v>97</v>
      </c>
      <c r="S16" t="s">
        <v>128</v>
      </c>
      <c r="T16" t="s">
        <v>110</v>
      </c>
      <c r="U16" t="s">
        <v>100</v>
      </c>
      <c r="V16" t="s">
        <v>92</v>
      </c>
      <c r="W16" s="3" t="s">
        <v>106</v>
      </c>
      <c r="X16" s="23" t="s">
        <v>237</v>
      </c>
      <c r="Y16" s="34" t="s">
        <v>242</v>
      </c>
      <c r="Z16" t="s">
        <v>101</v>
      </c>
      <c r="AA16" t="s">
        <v>102</v>
      </c>
      <c r="AB16" s="7">
        <v>0</v>
      </c>
      <c r="AC16" s="7">
        <v>1000</v>
      </c>
      <c r="AD16" s="7">
        <v>-1000</v>
      </c>
      <c r="AE16" s="7">
        <v>1000</v>
      </c>
      <c r="AF16" s="7">
        <v>0</v>
      </c>
      <c r="AG16" s="7">
        <v>0</v>
      </c>
      <c r="AH16" s="1" t="s">
        <v>251</v>
      </c>
      <c r="AI16" s="9">
        <v>25</v>
      </c>
      <c r="AJ16" s="9">
        <v>1</v>
      </c>
      <c r="AK16" s="9">
        <v>0</v>
      </c>
      <c r="AL16" t="s">
        <v>129</v>
      </c>
      <c r="AS16">
        <f>IF(AJ16=1,IF(AC16-AB16&gt;=C1,IF(AC16-AB16&lt;=D1,1,0),0),0)</f>
        <v>1</v>
      </c>
      <c r="AT16">
        <f>IF(AJ16=1,IF(AC16-AB16&gt;=F1,IF(AC16-AB16&lt;=G1,1,0),0),0)</f>
        <v>0</v>
      </c>
      <c r="AU16">
        <f>IF(AJ16=1,IF(AC16-AB16&gt;=I1,IF(AC16-AB16&lt;=J1,1,0),0),0)</f>
        <v>0</v>
      </c>
      <c r="AV16">
        <f>IF(AJ16=1,IF(AC16-AB16&gt;=L1,IF(AC16-AB16&lt;=M1,1,0),0),0)</f>
        <v>0</v>
      </c>
      <c r="AW16">
        <f>IF(AJ16=1,IF(AC16-AB16&gt;=O1,IF(AC16-AB16&lt;=P1,1,0),0),0)</f>
        <v>0</v>
      </c>
      <c r="AX16">
        <f>IF(AJ16=1,IF(AI16&gt;=C2,IF(AI16&lt;=D2,1,0),0),0)</f>
        <v>0</v>
      </c>
      <c r="AY16">
        <f>IF(AJ16=1,IF(AI16&gt;=F2,IF(AI16&lt;=G2,1,0),0),0)</f>
        <v>0</v>
      </c>
      <c r="AZ16">
        <f>IF(AJ16=1,IF(AI16&gt;=I2,IF(AI16&lt;=J2,1,0),0),0)</f>
        <v>1</v>
      </c>
      <c r="BA16">
        <f>IF(AJ16=1,IF(AI16&gt;=L2,IF(AI16&lt;=M2,1,0),0),0)</f>
        <v>0</v>
      </c>
      <c r="BB16">
        <f>IF(AJ16=1,IF(AI16&gt;=O2,IF(AI16&lt;=P2,1,0),0),0)</f>
        <v>0</v>
      </c>
    </row>
    <row r="17" spans="1:54" x14ac:dyDescent="0.25">
      <c r="A17" t="s">
        <v>89</v>
      </c>
      <c r="B17" t="s">
        <v>90</v>
      </c>
      <c r="C17" t="s">
        <v>91</v>
      </c>
      <c r="D17" t="s">
        <v>92</v>
      </c>
      <c r="E17" t="s">
        <v>93</v>
      </c>
      <c r="F17" t="s">
        <v>94</v>
      </c>
      <c r="G17" s="3" t="s">
        <v>106</v>
      </c>
      <c r="H17" t="s">
        <v>107</v>
      </c>
      <c r="I17" t="s">
        <v>108</v>
      </c>
      <c r="L17" t="s">
        <v>97</v>
      </c>
      <c r="O17" t="s">
        <v>97</v>
      </c>
      <c r="R17" t="s">
        <v>97</v>
      </c>
      <c r="S17" t="s">
        <v>128</v>
      </c>
      <c r="T17" t="s">
        <v>130</v>
      </c>
      <c r="U17" t="s">
        <v>100</v>
      </c>
      <c r="V17" t="s">
        <v>92</v>
      </c>
      <c r="W17" s="3" t="s">
        <v>106</v>
      </c>
      <c r="X17" s="24" t="s">
        <v>237</v>
      </c>
      <c r="Y17" s="34" t="s">
        <v>242</v>
      </c>
      <c r="Z17" t="s">
        <v>101</v>
      </c>
      <c r="AA17" t="s">
        <v>102</v>
      </c>
      <c r="AB17" s="7">
        <v>0</v>
      </c>
      <c r="AC17" s="7">
        <v>1000</v>
      </c>
      <c r="AD17" s="7">
        <v>-1000</v>
      </c>
      <c r="AE17" s="7">
        <v>1000</v>
      </c>
      <c r="AF17" s="7">
        <v>0</v>
      </c>
      <c r="AG17" s="7">
        <v>0</v>
      </c>
      <c r="AH17" s="1" t="s">
        <v>254</v>
      </c>
      <c r="AI17" s="9">
        <v>36</v>
      </c>
      <c r="AJ17" s="9">
        <v>1</v>
      </c>
      <c r="AK17" s="9">
        <v>0</v>
      </c>
      <c r="AL17" t="s">
        <v>129</v>
      </c>
      <c r="AS17">
        <f>IF(AJ17=1,IF(AC17-AB17&gt;=C1,IF(AC17-AB17&lt;=D1,1,0),0),0)</f>
        <v>1</v>
      </c>
      <c r="AT17">
        <f>IF(AJ17=1,IF(AC17-AB17&gt;=F1,IF(AC17-AB17&lt;=G1,1,0),0),0)</f>
        <v>0</v>
      </c>
      <c r="AU17">
        <f>IF(AJ17=1,IF(AC17-AB17&gt;=I1,IF(AC17-AB17&lt;=J1,1,0),0),0)</f>
        <v>0</v>
      </c>
      <c r="AV17">
        <f>IF(AJ17=1,IF(AC17-AB17&gt;=L1,IF(AC17-AB17&lt;=M1,1,0),0),0)</f>
        <v>0</v>
      </c>
      <c r="AW17">
        <f>IF(AJ17=1,IF(AC17-AB17&gt;=O1,IF(AC17-AB17&lt;=P1,1,0),0),0)</f>
        <v>0</v>
      </c>
      <c r="AX17">
        <f>IF(AJ17=1,IF(AI17&gt;=C2,IF(AI17&lt;=D2,1,0),0),0)</f>
        <v>0</v>
      </c>
      <c r="AY17">
        <f>IF(AJ17=1,IF(AI17&gt;=F2,IF(AI17&lt;=G2,1,0),0),0)</f>
        <v>0</v>
      </c>
      <c r="AZ17">
        <f>IF(AJ17=1,IF(AI17&gt;=I2,IF(AI17&lt;=J2,1,0),0),0)</f>
        <v>0</v>
      </c>
      <c r="BA17">
        <f>IF(AJ17=1,IF(AI17&gt;=L2,IF(AI17&lt;=M2,1,0),0),0)</f>
        <v>1</v>
      </c>
      <c r="BB17">
        <f>IF(AJ17=1,IF(AI17&gt;=O2,IF(AI17&lt;=P2,1,0),0),0)</f>
        <v>0</v>
      </c>
    </row>
    <row r="18" spans="1:54" x14ac:dyDescent="0.25">
      <c r="A18" t="s">
        <v>89</v>
      </c>
      <c r="B18" t="s">
        <v>90</v>
      </c>
      <c r="C18" t="s">
        <v>91</v>
      </c>
      <c r="D18" t="s">
        <v>92</v>
      </c>
      <c r="E18" t="s">
        <v>93</v>
      </c>
      <c r="F18" t="s">
        <v>94</v>
      </c>
      <c r="G18" s="3">
        <v>1502</v>
      </c>
      <c r="H18" t="s">
        <v>131</v>
      </c>
      <c r="I18" t="s">
        <v>132</v>
      </c>
      <c r="L18" t="s">
        <v>97</v>
      </c>
      <c r="O18" t="s">
        <v>97</v>
      </c>
      <c r="R18" t="s">
        <v>97</v>
      </c>
      <c r="S18" t="s">
        <v>133</v>
      </c>
      <c r="T18" t="s">
        <v>99</v>
      </c>
      <c r="U18" t="s">
        <v>100</v>
      </c>
      <c r="V18" t="s">
        <v>92</v>
      </c>
      <c r="W18" s="3">
        <v>1502</v>
      </c>
      <c r="X18" s="23" t="s">
        <v>237</v>
      </c>
      <c r="Y18" s="34" t="s">
        <v>242</v>
      </c>
      <c r="Z18" t="s">
        <v>101</v>
      </c>
      <c r="AA18" t="s">
        <v>102</v>
      </c>
      <c r="AB18" s="7">
        <v>0</v>
      </c>
      <c r="AC18" s="7">
        <v>1200</v>
      </c>
      <c r="AD18" s="7">
        <v>-1200</v>
      </c>
      <c r="AE18" s="7">
        <v>1200</v>
      </c>
      <c r="AF18" s="7">
        <v>0</v>
      </c>
      <c r="AG18" s="7">
        <v>0</v>
      </c>
      <c r="AH18" s="1" t="s">
        <v>255</v>
      </c>
      <c r="AI18" s="9">
        <v>18</v>
      </c>
      <c r="AJ18" s="9">
        <v>1</v>
      </c>
      <c r="AK18" s="9">
        <v>0</v>
      </c>
      <c r="AL18" t="s">
        <v>117</v>
      </c>
      <c r="AM18" t="s">
        <v>134</v>
      </c>
      <c r="AS18">
        <f>IF(AJ18=1,IF(AC18-AB18&gt;=C1,IF(AC18-AB18&lt;=D1,1,0),0),0)</f>
        <v>1</v>
      </c>
      <c r="AT18">
        <f>IF(AJ18=1,IF(AC18-AB18&gt;=F1,IF(AC18-AB18&lt;=G1,1,0),0),0)</f>
        <v>0</v>
      </c>
      <c r="AU18">
        <f>IF(AJ18=1,IF(AC18-AB18&gt;=I1,IF(AC18-AB18&lt;=J1,1,0),0),0)</f>
        <v>0</v>
      </c>
      <c r="AV18">
        <f>IF(AJ18=1,IF(AC18-AB18&gt;=L1,IF(AC18-AB18&lt;=M1,1,0),0),0)</f>
        <v>0</v>
      </c>
      <c r="AW18">
        <f>IF(AJ18=1,IF(AC18-AB18&gt;=O1,IF(AC18-AB18&lt;=P1,1,0),0),0)</f>
        <v>0</v>
      </c>
      <c r="AX18">
        <f>IF(AJ18=1,IF(AI18&gt;=C2,IF(AI18&lt;=D2,1,0),0),0)</f>
        <v>0</v>
      </c>
      <c r="AY18">
        <f>IF(AJ18=1,IF(AI18&gt;=F2,IF(AI18&lt;=G2,1,0),0),0)</f>
        <v>1</v>
      </c>
      <c r="AZ18">
        <f>IF(AJ18=1,IF(AI18&gt;=I2,IF(AI18&lt;=J2,1,0),0),0)</f>
        <v>0</v>
      </c>
      <c r="BA18">
        <f>IF(AJ18=1,IF(AI18&gt;=L2,IF(AI18&lt;=M2,1,0),0),0)</f>
        <v>0</v>
      </c>
      <c r="BB18">
        <f>IF(AJ18=1,IF(AI18&gt;=O2,IF(AI18&lt;=P2,1,0),0),0)</f>
        <v>0</v>
      </c>
    </row>
    <row r="19" spans="1:54" x14ac:dyDescent="0.25">
      <c r="A19" t="s">
        <v>89</v>
      </c>
      <c r="B19" t="s">
        <v>90</v>
      </c>
      <c r="C19" t="s">
        <v>91</v>
      </c>
      <c r="D19" t="s">
        <v>92</v>
      </c>
      <c r="E19" t="s">
        <v>93</v>
      </c>
      <c r="F19" t="s">
        <v>94</v>
      </c>
      <c r="G19" s="3">
        <v>1502</v>
      </c>
      <c r="H19" t="s">
        <v>131</v>
      </c>
      <c r="I19" t="s">
        <v>132</v>
      </c>
      <c r="L19" t="s">
        <v>97</v>
      </c>
      <c r="O19" t="s">
        <v>97</v>
      </c>
      <c r="R19" t="s">
        <v>97</v>
      </c>
      <c r="S19" t="s">
        <v>135</v>
      </c>
      <c r="T19" t="s">
        <v>99</v>
      </c>
      <c r="U19" t="s">
        <v>100</v>
      </c>
      <c r="V19" t="s">
        <v>92</v>
      </c>
      <c r="W19" s="3">
        <v>1502</v>
      </c>
      <c r="X19" s="24" t="s">
        <v>237</v>
      </c>
      <c r="Y19" s="34" t="s">
        <v>242</v>
      </c>
      <c r="Z19" t="s">
        <v>101</v>
      </c>
      <c r="AA19" t="s">
        <v>102</v>
      </c>
      <c r="AB19" s="7">
        <v>0</v>
      </c>
      <c r="AC19" s="7">
        <v>1200</v>
      </c>
      <c r="AD19" s="7">
        <v>-1200</v>
      </c>
      <c r="AE19" s="7">
        <v>1200</v>
      </c>
      <c r="AF19" s="7">
        <v>0</v>
      </c>
      <c r="AG19" s="7">
        <v>0</v>
      </c>
      <c r="AH19" s="1" t="s">
        <v>238</v>
      </c>
      <c r="AI19" s="9">
        <v>28</v>
      </c>
      <c r="AJ19" s="9">
        <v>1</v>
      </c>
      <c r="AK19" s="9">
        <v>0</v>
      </c>
      <c r="AL19" t="s">
        <v>117</v>
      </c>
      <c r="AS19">
        <f>IF(AJ19=1,IF(AC19-AB19&gt;=C1,IF(AC19-AB19&lt;=D1,1,0),0),0)</f>
        <v>1</v>
      </c>
      <c r="AT19">
        <f>IF(AJ19=1,IF(AC19-AB19&gt;=F1,IF(AC19-AB19&lt;=G1,1,0),0),0)</f>
        <v>0</v>
      </c>
      <c r="AU19">
        <f>IF(AJ19=1,IF(AC19-AB19&gt;=I1,IF(AC19-AB19&lt;=J1,1,0),0),0)</f>
        <v>0</v>
      </c>
      <c r="AV19">
        <f>IF(AJ19=1,IF(AC19-AB19&gt;=L1,IF(AC19-AB19&lt;=M1,1,0),0),0)</f>
        <v>0</v>
      </c>
      <c r="AW19">
        <f>IF(AJ19=1,IF(AC19-AB19&gt;=O1,IF(AC19-AB19&lt;=P1,1,0),0),0)</f>
        <v>0</v>
      </c>
      <c r="AX19">
        <f>IF(AJ19=1,IF(AI19&gt;=C2,IF(AI19&lt;=D2,1,0),0),0)</f>
        <v>0</v>
      </c>
      <c r="AY19">
        <f>IF(AJ19=1,IF(AI19&gt;=F2,IF(AI19&lt;=G2,1,0),0),0)</f>
        <v>0</v>
      </c>
      <c r="AZ19">
        <f>IF(AJ19=1,IF(AI19&gt;=I2,IF(AI19&lt;=J2,1,0),0),0)</f>
        <v>1</v>
      </c>
      <c r="BA19">
        <f>IF(AJ19=1,IF(AI19&gt;=L2,IF(AI19&lt;=M2,1,0),0),0)</f>
        <v>0</v>
      </c>
      <c r="BB19">
        <f>IF(AJ19=1,IF(AI19&gt;=O2,IF(AI19&lt;=P2,1,0),0),0)</f>
        <v>0</v>
      </c>
    </row>
    <row r="20" spans="1:54" x14ac:dyDescent="0.25">
      <c r="A20" t="s">
        <v>89</v>
      </c>
      <c r="B20" t="s">
        <v>90</v>
      </c>
      <c r="C20" t="s">
        <v>91</v>
      </c>
      <c r="D20" t="s">
        <v>92</v>
      </c>
      <c r="E20" t="s">
        <v>93</v>
      </c>
      <c r="F20" t="s">
        <v>94</v>
      </c>
      <c r="G20" s="3">
        <v>1502</v>
      </c>
      <c r="H20" t="s">
        <v>131</v>
      </c>
      <c r="I20" t="s">
        <v>132</v>
      </c>
      <c r="L20" t="s">
        <v>97</v>
      </c>
      <c r="O20" t="s">
        <v>97</v>
      </c>
      <c r="R20" t="s">
        <v>97</v>
      </c>
      <c r="S20" t="s">
        <v>136</v>
      </c>
      <c r="T20" t="s">
        <v>99</v>
      </c>
      <c r="U20" t="s">
        <v>100</v>
      </c>
      <c r="V20" t="s">
        <v>92</v>
      </c>
      <c r="W20" s="3">
        <v>1502</v>
      </c>
      <c r="X20" s="23" t="s">
        <v>237</v>
      </c>
      <c r="Y20" s="34" t="s">
        <v>242</v>
      </c>
      <c r="Z20" t="s">
        <v>101</v>
      </c>
      <c r="AA20" t="s">
        <v>102</v>
      </c>
      <c r="AB20" s="7">
        <v>0</v>
      </c>
      <c r="AC20" s="7">
        <v>1200</v>
      </c>
      <c r="AD20" s="7">
        <v>-1200</v>
      </c>
      <c r="AE20" s="7">
        <v>1200</v>
      </c>
      <c r="AF20" s="7">
        <v>0</v>
      </c>
      <c r="AG20" s="7">
        <v>0</v>
      </c>
      <c r="AH20" s="1" t="s">
        <v>239</v>
      </c>
      <c r="AI20" s="9">
        <v>36</v>
      </c>
      <c r="AJ20" s="9">
        <v>1</v>
      </c>
      <c r="AK20" s="9">
        <v>0</v>
      </c>
      <c r="AL20" t="s">
        <v>117</v>
      </c>
      <c r="AS20">
        <f>IF(AJ20=1,IF(AC20-AB20&gt;=C1,IF(AC20-AB20&lt;=D1,1,0),0),0)</f>
        <v>1</v>
      </c>
      <c r="AT20">
        <f>IF(AJ20=1,IF(AC20-AB20&gt;=F1,IF(AC20-AB20&lt;=G1,1,0),0),0)</f>
        <v>0</v>
      </c>
      <c r="AU20">
        <f>IF(AJ20=1,IF(AC20-AB20&gt;=I1,IF(AC20-AB20&lt;=J1,1,0),0),0)</f>
        <v>0</v>
      </c>
      <c r="AV20">
        <f>IF(AJ20=1,IF(AC20-AB20&gt;=L1,IF(AC20-AB20&lt;=M1,1,0),0),0)</f>
        <v>0</v>
      </c>
      <c r="AW20">
        <f>IF(AJ20=1,IF(AC20-AB20&gt;=O1,IF(AC20-AB20&lt;=P1,1,0),0),0)</f>
        <v>0</v>
      </c>
      <c r="AX20">
        <f>IF(AJ20=1,IF(AI20&gt;=C2,IF(AI20&lt;=D2,1,0),0),0)</f>
        <v>0</v>
      </c>
      <c r="AY20">
        <f>IF(AJ20=1,IF(AI20&gt;=F2,IF(AI20&lt;=G2,1,0),0),0)</f>
        <v>0</v>
      </c>
      <c r="AZ20">
        <f>IF(AJ20=1,IF(AI20&gt;=I2,IF(AI20&lt;=J2,1,0),0),0)</f>
        <v>0</v>
      </c>
      <c r="BA20">
        <f>IF(AJ20=1,IF(AI20&gt;=L2,IF(AI20&lt;=M2,1,0),0),0)</f>
        <v>1</v>
      </c>
      <c r="BB20">
        <f>IF(AJ20=1,IF(AI20&gt;=O2,IF(AI20&lt;=P2,1,0),0),0)</f>
        <v>0</v>
      </c>
    </row>
    <row r="21" spans="1:54" x14ac:dyDescent="0.25">
      <c r="A21" t="s">
        <v>89</v>
      </c>
      <c r="B21" t="s">
        <v>90</v>
      </c>
      <c r="C21" t="s">
        <v>91</v>
      </c>
      <c r="D21" t="s">
        <v>92</v>
      </c>
      <c r="E21" t="s">
        <v>93</v>
      </c>
      <c r="F21" t="s">
        <v>94</v>
      </c>
      <c r="G21" s="3">
        <v>1505</v>
      </c>
      <c r="H21" t="s">
        <v>137</v>
      </c>
      <c r="I21" t="s">
        <v>138</v>
      </c>
      <c r="L21" t="s">
        <v>97</v>
      </c>
      <c r="O21" t="s">
        <v>97</v>
      </c>
      <c r="R21" t="s">
        <v>97</v>
      </c>
      <c r="S21" t="s">
        <v>139</v>
      </c>
      <c r="T21" t="s">
        <v>99</v>
      </c>
      <c r="U21" t="s">
        <v>100</v>
      </c>
      <c r="V21" t="s">
        <v>92</v>
      </c>
      <c r="W21" s="3" t="s">
        <v>140</v>
      </c>
      <c r="X21" s="24" t="s">
        <v>237</v>
      </c>
      <c r="Y21" s="34" t="s">
        <v>242</v>
      </c>
      <c r="Z21" t="s">
        <v>120</v>
      </c>
      <c r="AA21" t="s">
        <v>102</v>
      </c>
      <c r="AB21" s="7">
        <v>0</v>
      </c>
      <c r="AC21" s="7">
        <v>100</v>
      </c>
      <c r="AD21" s="7">
        <v>-100</v>
      </c>
      <c r="AE21" s="7">
        <v>100</v>
      </c>
      <c r="AF21" s="7">
        <v>0</v>
      </c>
      <c r="AG21" s="7">
        <v>0</v>
      </c>
      <c r="AH21" s="1" t="s">
        <v>256</v>
      </c>
      <c r="AI21" s="9">
        <v>50</v>
      </c>
      <c r="AJ21" s="9">
        <v>1</v>
      </c>
      <c r="AK21" s="9">
        <v>0</v>
      </c>
      <c r="AL21" t="s">
        <v>137</v>
      </c>
      <c r="AS21">
        <f>IF(AJ21=1,IF(AC21-AB21&gt;=C1,IF(AC21-AB21&lt;=D1,1,0),0),0)</f>
        <v>1</v>
      </c>
      <c r="AT21">
        <f>IF(AJ21=1,IF(AC21-AB21&gt;=F1,IF(AC21-AB21&lt;=G1,1,0),0),0)</f>
        <v>0</v>
      </c>
      <c r="AU21">
        <f>IF(AJ21=1,IF(AC21-AB21&gt;=I1,IF(AC21-AB21&lt;=J1,1,0),0),0)</f>
        <v>0</v>
      </c>
      <c r="AV21">
        <f>IF(AJ21=1,IF(AC21-AB21&gt;=L1,IF(AC21-AB21&lt;=M1,1,0),0),0)</f>
        <v>0</v>
      </c>
      <c r="AW21">
        <f>IF(AJ21=1,IF(AC21-AB21&gt;=O1,IF(AC21-AB21&lt;=P1,1,0),0),0)</f>
        <v>0</v>
      </c>
      <c r="AX21">
        <f>IF(AJ21=1,IF(AI21&gt;=C2,IF(AI21&lt;=D2,1,0),0),0)</f>
        <v>0</v>
      </c>
      <c r="AY21">
        <f>IF(AJ21=1,IF(AI21&gt;=F2,IF(AI21&lt;=G2,1,0),0),0)</f>
        <v>0</v>
      </c>
      <c r="AZ21">
        <f>IF(AJ21=1,IF(AI21&gt;=I2,IF(AI21&lt;=J2,1,0),0),0)</f>
        <v>0</v>
      </c>
      <c r="BA21">
        <f>IF(AJ21=1,IF(AI21&gt;=L2,IF(AI21&lt;=M2,1,0),0),0)</f>
        <v>0</v>
      </c>
      <c r="BB21">
        <f>IF(AJ21=1,IF(AI21&gt;=O2,IF(AI21&lt;=P2,1,0),0),0)</f>
        <v>1</v>
      </c>
    </row>
    <row r="22" spans="1:54" x14ac:dyDescent="0.25">
      <c r="A22" t="s">
        <v>89</v>
      </c>
      <c r="B22" t="s">
        <v>90</v>
      </c>
      <c r="C22" t="s">
        <v>91</v>
      </c>
      <c r="D22" t="s">
        <v>92</v>
      </c>
      <c r="E22" t="s">
        <v>93</v>
      </c>
      <c r="F22" t="s">
        <v>94</v>
      </c>
      <c r="G22" s="3" t="s">
        <v>140</v>
      </c>
      <c r="H22" t="s">
        <v>137</v>
      </c>
      <c r="I22" t="s">
        <v>138</v>
      </c>
      <c r="L22" t="s">
        <v>97</v>
      </c>
      <c r="O22" t="s">
        <v>97</v>
      </c>
      <c r="R22" t="s">
        <v>97</v>
      </c>
      <c r="S22" t="s">
        <v>141</v>
      </c>
      <c r="T22" t="s">
        <v>99</v>
      </c>
      <c r="U22" t="s">
        <v>100</v>
      </c>
      <c r="V22" t="s">
        <v>92</v>
      </c>
      <c r="W22" s="3" t="s">
        <v>140</v>
      </c>
      <c r="X22" s="23" t="s">
        <v>237</v>
      </c>
      <c r="Y22" s="34" t="s">
        <v>242</v>
      </c>
      <c r="Z22" t="s">
        <v>101</v>
      </c>
      <c r="AA22" t="s">
        <v>102</v>
      </c>
      <c r="AB22" s="7">
        <v>0</v>
      </c>
      <c r="AC22" s="7">
        <v>100</v>
      </c>
      <c r="AD22" s="7">
        <v>-100</v>
      </c>
      <c r="AE22" s="7">
        <v>100</v>
      </c>
      <c r="AF22" s="7">
        <v>0</v>
      </c>
      <c r="AG22" s="7">
        <v>0</v>
      </c>
      <c r="AH22" s="1" t="s">
        <v>243</v>
      </c>
      <c r="AI22" s="9">
        <v>40</v>
      </c>
      <c r="AJ22" s="9">
        <v>1</v>
      </c>
      <c r="AK22" s="9">
        <v>0</v>
      </c>
      <c r="AL22" t="s">
        <v>137</v>
      </c>
      <c r="AM22" t="s">
        <v>142</v>
      </c>
      <c r="AS22">
        <f>IF(AJ22=1,IF(AC22-AB22&gt;=C1,IF(AC22-AB22&lt;=D1,1,0),0),0)</f>
        <v>1</v>
      </c>
      <c r="AT22">
        <f>IF(AJ22=1,IF(AC22-AB22&gt;=F1,IF(AC22-AB22&lt;=G1,1,0),0),0)</f>
        <v>0</v>
      </c>
      <c r="AU22">
        <f>IF(AJ22=1,IF(AC22-AB22&gt;=I1,IF(AC22-AB22&lt;=J1,1,0),0),0)</f>
        <v>0</v>
      </c>
      <c r="AV22">
        <f>IF(AJ22=1,IF(AC22-AB22&gt;=L1,IF(AC22-AB22&lt;=M1,1,0),0),0)</f>
        <v>0</v>
      </c>
      <c r="AW22">
        <f>IF(AJ22=1,IF(AC22-AB22&gt;=O1,IF(AC22-AB22&lt;=P1,1,0),0),0)</f>
        <v>0</v>
      </c>
      <c r="AX22">
        <f>IF(AJ22=1,IF(AI22&gt;=C2,IF(AI22&lt;=D2,1,0),0),0)</f>
        <v>0</v>
      </c>
      <c r="AY22">
        <f>IF(AJ22=1,IF(AI22&gt;=F2,IF(AI22&lt;=G2,1,0),0),0)</f>
        <v>0</v>
      </c>
      <c r="AZ22">
        <f>IF(AJ22=1,IF(AI22&gt;=I2,IF(AI22&lt;=J2,1,0),0),0)</f>
        <v>0</v>
      </c>
      <c r="BA22">
        <f>IF(AJ22=1,IF(AI22&gt;=L2,IF(AI22&lt;=M2,1,0),0),0)</f>
        <v>1</v>
      </c>
      <c r="BB22">
        <f>IF(AJ22=1,IF(AI22&gt;=O2,IF(AI22&lt;=P2,1,0),0),0)</f>
        <v>0</v>
      </c>
    </row>
    <row r="23" spans="1:54" x14ac:dyDescent="0.25">
      <c r="A23" t="s">
        <v>89</v>
      </c>
      <c r="B23" t="s">
        <v>90</v>
      </c>
      <c r="C23" t="s">
        <v>91</v>
      </c>
      <c r="D23" t="s">
        <v>92</v>
      </c>
      <c r="E23" t="s">
        <v>93</v>
      </c>
      <c r="F23" t="s">
        <v>94</v>
      </c>
      <c r="G23" s="3" t="s">
        <v>140</v>
      </c>
      <c r="H23" t="s">
        <v>137</v>
      </c>
      <c r="I23" t="s">
        <v>138</v>
      </c>
      <c r="L23" t="s">
        <v>97</v>
      </c>
      <c r="O23" t="s">
        <v>97</v>
      </c>
      <c r="R23" t="s">
        <v>97</v>
      </c>
      <c r="S23" t="s">
        <v>143</v>
      </c>
      <c r="T23" t="s">
        <v>99</v>
      </c>
      <c r="U23" t="s">
        <v>100</v>
      </c>
      <c r="V23" t="s">
        <v>92</v>
      </c>
      <c r="W23" s="3" t="s">
        <v>140</v>
      </c>
      <c r="X23" s="24" t="s">
        <v>237</v>
      </c>
      <c r="Y23" s="34" t="s">
        <v>242</v>
      </c>
      <c r="Z23" t="s">
        <v>101</v>
      </c>
      <c r="AA23" t="s">
        <v>102</v>
      </c>
      <c r="AB23" s="7">
        <v>0</v>
      </c>
      <c r="AC23" s="7">
        <v>100</v>
      </c>
      <c r="AD23" s="7">
        <v>-100</v>
      </c>
      <c r="AE23" s="7">
        <v>100</v>
      </c>
      <c r="AF23" s="7">
        <v>0</v>
      </c>
      <c r="AG23" s="7">
        <v>0</v>
      </c>
      <c r="AH23" s="1" t="s">
        <v>257</v>
      </c>
      <c r="AI23" s="9">
        <v>-42</v>
      </c>
      <c r="AJ23" s="9">
        <v>0</v>
      </c>
      <c r="AK23" s="9">
        <v>0</v>
      </c>
      <c r="AL23" t="s">
        <v>137</v>
      </c>
      <c r="AM23" t="s">
        <v>144</v>
      </c>
      <c r="AS23">
        <f>IF(AJ23=1,IF(AC23-AB23&gt;=C1,IF(AC23-AB23&lt;=D1,1,0),0),0)</f>
        <v>0</v>
      </c>
      <c r="AT23">
        <f>IF(AJ23=1,IF(AC23-AB23&gt;=F1,IF(AC23-AB23&lt;=G1,1,0),0),0)</f>
        <v>0</v>
      </c>
      <c r="AU23">
        <f>IF(AJ23=1,IF(AC23-AB23&gt;=I1,IF(AC23-AB23&lt;=J1,1,0),0),0)</f>
        <v>0</v>
      </c>
      <c r="AV23">
        <f>IF(AJ23=1,IF(AC23-AB23&gt;=L1,IF(AC23-AB23&lt;=M1,1,0),0),0)</f>
        <v>0</v>
      </c>
      <c r="AW23">
        <f>IF(AJ23=1,IF(AC23-AB23&gt;=O1,IF(AC23-AB23&lt;=P1,1,0),0),0)</f>
        <v>0</v>
      </c>
      <c r="AX23">
        <f>IF(AJ23=1,IF(AI23&gt;=C2,IF(AI23&lt;=D2,1,0),0),0)</f>
        <v>0</v>
      </c>
      <c r="AY23">
        <f>IF(AJ23=1,IF(AI23&gt;=F2,IF(AI23&lt;=G2,1,0),0),0)</f>
        <v>0</v>
      </c>
      <c r="AZ23">
        <f>IF(AJ23=1,IF(AI23&gt;=I2,IF(AI23&lt;=J2,1,0),0),0)</f>
        <v>0</v>
      </c>
      <c r="BA23">
        <f>IF(AJ23=1,IF(AI23&gt;=L2,IF(AI23&lt;=M2,1,0),0),0)</f>
        <v>0</v>
      </c>
      <c r="BB23">
        <f>IF(AJ23=1,IF(AI23&gt;=O2,IF(AI23&lt;=P2,1,0),0),0)</f>
        <v>0</v>
      </c>
    </row>
    <row r="24" spans="1:54" x14ac:dyDescent="0.25">
      <c r="A24" t="s">
        <v>89</v>
      </c>
      <c r="B24" t="s">
        <v>90</v>
      </c>
      <c r="C24" t="s">
        <v>91</v>
      </c>
      <c r="D24" t="s">
        <v>92</v>
      </c>
      <c r="E24" t="s">
        <v>93</v>
      </c>
      <c r="F24" t="s">
        <v>94</v>
      </c>
      <c r="G24" s="3" t="s">
        <v>140</v>
      </c>
      <c r="H24" t="s">
        <v>137</v>
      </c>
      <c r="I24" t="s">
        <v>138</v>
      </c>
      <c r="L24" t="s">
        <v>97</v>
      </c>
      <c r="O24" t="s">
        <v>97</v>
      </c>
      <c r="R24" t="s">
        <v>97</v>
      </c>
      <c r="S24" t="s">
        <v>145</v>
      </c>
      <c r="T24" t="s">
        <v>99</v>
      </c>
      <c r="U24" t="s">
        <v>100</v>
      </c>
      <c r="V24" t="s">
        <v>92</v>
      </c>
      <c r="W24" s="3" t="s">
        <v>140</v>
      </c>
      <c r="X24" s="23" t="s">
        <v>237</v>
      </c>
      <c r="Y24" s="34" t="s">
        <v>242</v>
      </c>
      <c r="Z24" t="s">
        <v>101</v>
      </c>
      <c r="AA24" t="s">
        <v>102</v>
      </c>
      <c r="AB24" s="7">
        <v>0</v>
      </c>
      <c r="AC24" s="7">
        <v>4896</v>
      </c>
      <c r="AD24" s="7">
        <v>-4896</v>
      </c>
      <c r="AE24" s="7">
        <v>4896</v>
      </c>
      <c r="AF24" s="7">
        <v>0</v>
      </c>
      <c r="AG24" s="7">
        <v>0</v>
      </c>
      <c r="AH24" s="1" t="s">
        <v>245</v>
      </c>
      <c r="AI24" s="9">
        <v>-10</v>
      </c>
      <c r="AJ24" s="9">
        <v>0</v>
      </c>
      <c r="AK24" s="9">
        <v>0</v>
      </c>
      <c r="AL24" t="s">
        <v>137</v>
      </c>
      <c r="AS24">
        <f>IF(AJ24=1,IF(AC24-AB24&gt;=C1,IF(AC24-AB24&lt;=D1,1,0),0),0)</f>
        <v>0</v>
      </c>
      <c r="AT24">
        <f>IF(AJ24=1,IF(AC24-AB24&gt;=F1,IF(AC24-AB24&lt;=G1,1,0),0),0)</f>
        <v>0</v>
      </c>
      <c r="AU24">
        <f>IF(AJ24=1,IF(AC24-AB24&gt;=I1,IF(AC24-AB24&lt;=J1,1,0),0),0)</f>
        <v>0</v>
      </c>
      <c r="AV24">
        <f>IF(AJ24=1,IF(AC24-AB24&gt;=L1,IF(AC24-AB24&lt;=M1,1,0),0),0)</f>
        <v>0</v>
      </c>
      <c r="AW24">
        <f>IF(AJ24=1,IF(AC24-AB24&gt;=O1,IF(AC24-AB24&lt;=P1,1,0),0),0)</f>
        <v>0</v>
      </c>
      <c r="AX24">
        <f>IF(AJ24=1,IF(AI24&gt;=C2,IF(AI24&lt;=D2,1,0),0),0)</f>
        <v>0</v>
      </c>
      <c r="AY24">
        <f>IF(AJ24=1,IF(AI24&gt;=F2,IF(AI24&lt;=G2,1,0),0),0)</f>
        <v>0</v>
      </c>
      <c r="AZ24">
        <f>IF(AJ24=1,IF(AI24&gt;=I2,IF(AI24&lt;=J2,1,0),0),0)</f>
        <v>0</v>
      </c>
      <c r="BA24">
        <f>IF(AJ24=1,IF(AI24&gt;=L2,IF(AI24&lt;=M2,1,0),0),0)</f>
        <v>0</v>
      </c>
      <c r="BB24">
        <f>IF(AJ24=1,IF(AI24&gt;=O2,IF(AI24&lt;=P2,1,0),0),0)</f>
        <v>0</v>
      </c>
    </row>
    <row r="25" spans="1:54" x14ac:dyDescent="0.25">
      <c r="A25" t="s">
        <v>89</v>
      </c>
      <c r="B25" t="s">
        <v>90</v>
      </c>
      <c r="C25" t="s">
        <v>91</v>
      </c>
      <c r="D25" t="s">
        <v>92</v>
      </c>
      <c r="E25" t="s">
        <v>93</v>
      </c>
      <c r="F25" t="s">
        <v>94</v>
      </c>
      <c r="G25" s="3" t="s">
        <v>140</v>
      </c>
      <c r="H25" t="s">
        <v>137</v>
      </c>
      <c r="I25" t="s">
        <v>138</v>
      </c>
      <c r="L25" t="s">
        <v>97</v>
      </c>
      <c r="O25" t="s">
        <v>97</v>
      </c>
      <c r="R25" t="s">
        <v>97</v>
      </c>
      <c r="S25" t="s">
        <v>146</v>
      </c>
      <c r="T25" t="s">
        <v>99</v>
      </c>
      <c r="U25" t="s">
        <v>100</v>
      </c>
      <c r="V25" t="s">
        <v>92</v>
      </c>
      <c r="W25" s="3" t="s">
        <v>140</v>
      </c>
      <c r="X25" s="23" t="s">
        <v>238</v>
      </c>
      <c r="Y25" s="34" t="s">
        <v>244</v>
      </c>
      <c r="Z25" t="s">
        <v>101</v>
      </c>
      <c r="AA25" t="s">
        <v>102</v>
      </c>
      <c r="AB25" s="7">
        <v>0</v>
      </c>
      <c r="AC25" s="7">
        <v>158</v>
      </c>
      <c r="AD25" s="7">
        <v>-158</v>
      </c>
      <c r="AE25" s="7">
        <v>158</v>
      </c>
      <c r="AF25" s="7">
        <v>0</v>
      </c>
      <c r="AG25" s="7">
        <v>0</v>
      </c>
      <c r="AH25" s="1" t="s">
        <v>258</v>
      </c>
      <c r="AI25" s="9">
        <v>-10</v>
      </c>
      <c r="AJ25" s="9">
        <v>0</v>
      </c>
      <c r="AK25" s="9">
        <v>0</v>
      </c>
      <c r="AL25" t="s">
        <v>137</v>
      </c>
      <c r="AM25" t="s">
        <v>147</v>
      </c>
      <c r="AS25">
        <f>IF(AJ25=1,IF(AC25-AB25&gt;=C1,IF(AC25-AB25&lt;=D1,1,0),0),0)</f>
        <v>0</v>
      </c>
      <c r="AT25">
        <f>IF(AJ25=1,IF(AC25-AB25&gt;=F1,IF(AC25-AB25&lt;=G1,1,0),0),0)</f>
        <v>0</v>
      </c>
      <c r="AU25">
        <f>IF(AJ25=1,IF(AC25-AB25&gt;=I1,IF(AC25-AB25&lt;=J1,1,0),0),0)</f>
        <v>0</v>
      </c>
      <c r="AV25">
        <f>IF(AJ25=1,IF(AC25-AB25&gt;=L1,IF(AC25-AB25&lt;=M1,1,0),0),0)</f>
        <v>0</v>
      </c>
      <c r="AW25">
        <f>IF(AJ25=1,IF(AC25-AB25&gt;=O1,IF(AC25-AB25&lt;=P1,1,0),0),0)</f>
        <v>0</v>
      </c>
      <c r="AX25">
        <f>IF(AJ25=1,IF(AI25&gt;=C2,IF(AI25&lt;=D2,1,0),0),0)</f>
        <v>0</v>
      </c>
      <c r="AY25">
        <f>IF(AJ25=1,IF(AI25&gt;=F2,IF(AI25&lt;=G2,1,0),0),0)</f>
        <v>0</v>
      </c>
      <c r="AZ25">
        <f>IF(AJ25=1,IF(AI25&gt;=I2,IF(AI25&lt;=J2,1,0),0),0)</f>
        <v>0</v>
      </c>
      <c r="BA25">
        <f>IF(AJ25=1,IF(AI25&gt;=L2,IF(AI25&lt;=M2,1,0),0),0)</f>
        <v>0</v>
      </c>
      <c r="BB25">
        <f>IF(AJ25=1,IF(AI25&gt;=O2,IF(AI25&lt;=P2,1,0),0),0)</f>
        <v>0</v>
      </c>
    </row>
    <row r="26" spans="1:54" x14ac:dyDescent="0.25">
      <c r="A26" t="s">
        <v>89</v>
      </c>
      <c r="B26" t="s">
        <v>90</v>
      </c>
      <c r="C26" t="s">
        <v>91</v>
      </c>
      <c r="D26" t="s">
        <v>92</v>
      </c>
      <c r="E26" t="s">
        <v>93</v>
      </c>
      <c r="F26" t="s">
        <v>94</v>
      </c>
      <c r="G26" s="3" t="s">
        <v>140</v>
      </c>
      <c r="H26" t="s">
        <v>137</v>
      </c>
      <c r="I26" t="s">
        <v>138</v>
      </c>
      <c r="L26" t="s">
        <v>97</v>
      </c>
      <c r="O26" t="s">
        <v>97</v>
      </c>
      <c r="R26" t="s">
        <v>97</v>
      </c>
      <c r="S26" t="s">
        <v>148</v>
      </c>
      <c r="T26" t="s">
        <v>99</v>
      </c>
      <c r="U26" t="s">
        <v>100</v>
      </c>
      <c r="V26" t="s">
        <v>92</v>
      </c>
      <c r="W26" s="3" t="s">
        <v>140</v>
      </c>
      <c r="X26" s="23" t="s">
        <v>238</v>
      </c>
      <c r="Y26" s="34" t="s">
        <v>244</v>
      </c>
      <c r="Z26" t="s">
        <v>101</v>
      </c>
      <c r="AA26" t="s">
        <v>102</v>
      </c>
      <c r="AB26" s="7">
        <v>0</v>
      </c>
      <c r="AC26" s="7">
        <v>7593.69</v>
      </c>
      <c r="AD26" s="7">
        <v>-7593.69</v>
      </c>
      <c r="AE26" s="7">
        <v>7593.69</v>
      </c>
      <c r="AF26" s="7">
        <v>0</v>
      </c>
      <c r="AG26" s="7">
        <v>0</v>
      </c>
      <c r="AH26" s="1" t="s">
        <v>259</v>
      </c>
      <c r="AI26" s="9">
        <v>-5</v>
      </c>
      <c r="AJ26" s="9">
        <v>0</v>
      </c>
      <c r="AK26" s="9">
        <v>0</v>
      </c>
      <c r="AL26" t="s">
        <v>137</v>
      </c>
      <c r="AS26">
        <f>IF(AJ26=1,IF(AC26-AB26&gt;=C1,IF(AC26-AB26&lt;=D1,1,0),0),0)</f>
        <v>0</v>
      </c>
      <c r="AT26">
        <f>IF(AJ26=1,IF(AC26-AB26&gt;=F1,IF(AC26-AB26&lt;=G1,1,0),0),0)</f>
        <v>0</v>
      </c>
      <c r="AU26">
        <f>IF(AJ26=1,IF(AC26-AB26&gt;=I1,IF(AC26-AB26&lt;=J1,1,0),0),0)</f>
        <v>0</v>
      </c>
      <c r="AV26">
        <f>IF(AJ26=1,IF(AC26-AB26&gt;=L1,IF(AC26-AB26&lt;=M1,1,0),0),0)</f>
        <v>0</v>
      </c>
      <c r="AW26">
        <f>IF(AJ26=1,IF(AC26-AB26&gt;=O1,IF(AC26-AB26&lt;=P1,1,0),0),0)</f>
        <v>0</v>
      </c>
      <c r="AX26">
        <f>IF(AJ26=1,IF(AI26&gt;=C2,IF(AI26&lt;=D2,1,0),0),0)</f>
        <v>0</v>
      </c>
      <c r="AY26">
        <f>IF(AJ26=1,IF(AI26&gt;=F2,IF(AI26&lt;=G2,1,0),0),0)</f>
        <v>0</v>
      </c>
      <c r="AZ26">
        <f>IF(AJ26=1,IF(AI26&gt;=I2,IF(AI26&lt;=J2,1,0),0),0)</f>
        <v>0</v>
      </c>
      <c r="BA26">
        <f>IF(AJ26=1,IF(AI26&gt;=L2,IF(AI26&lt;=M2,1,0),0),0)</f>
        <v>0</v>
      </c>
      <c r="BB26">
        <f>IF(AJ26=1,IF(AI26&gt;=O2,IF(AI26&lt;=P2,1,0),0),0)</f>
        <v>0</v>
      </c>
    </row>
    <row r="27" spans="1:54" x14ac:dyDescent="0.25">
      <c r="A27" t="s">
        <v>89</v>
      </c>
      <c r="B27" t="s">
        <v>90</v>
      </c>
      <c r="C27" t="s">
        <v>91</v>
      </c>
      <c r="D27" t="s">
        <v>92</v>
      </c>
      <c r="E27" t="s">
        <v>93</v>
      </c>
      <c r="F27" t="s">
        <v>94</v>
      </c>
      <c r="G27" s="3" t="s">
        <v>140</v>
      </c>
      <c r="H27" t="s">
        <v>137</v>
      </c>
      <c r="I27" t="s">
        <v>138</v>
      </c>
      <c r="L27" t="s">
        <v>97</v>
      </c>
      <c r="O27" t="s">
        <v>97</v>
      </c>
      <c r="R27" t="s">
        <v>97</v>
      </c>
      <c r="S27" t="s">
        <v>149</v>
      </c>
      <c r="T27" t="s">
        <v>99</v>
      </c>
      <c r="U27" t="s">
        <v>100</v>
      </c>
      <c r="V27" t="s">
        <v>92</v>
      </c>
      <c r="W27" s="3" t="s">
        <v>140</v>
      </c>
      <c r="X27" s="23" t="s">
        <v>238</v>
      </c>
      <c r="Y27" s="34" t="s">
        <v>244</v>
      </c>
      <c r="Z27" t="s">
        <v>101</v>
      </c>
      <c r="AA27" t="s">
        <v>102</v>
      </c>
      <c r="AB27" s="7">
        <v>0</v>
      </c>
      <c r="AC27" s="7">
        <v>25896</v>
      </c>
      <c r="AD27" s="7">
        <v>-25896</v>
      </c>
      <c r="AE27" s="7">
        <v>25896</v>
      </c>
      <c r="AF27" s="7">
        <v>0</v>
      </c>
      <c r="AG27" s="7">
        <v>0</v>
      </c>
      <c r="AH27" s="1" t="s">
        <v>260</v>
      </c>
      <c r="AI27" s="9">
        <v>-4</v>
      </c>
      <c r="AJ27" s="9">
        <v>0</v>
      </c>
      <c r="AK27" s="9">
        <v>0</v>
      </c>
      <c r="AL27" t="s">
        <v>150</v>
      </c>
      <c r="AS27">
        <f>IF(AJ27=1,IF(AC27-AB27&gt;=C1,IF(AC27-AB27&lt;=D1,1,0),0),0)</f>
        <v>0</v>
      </c>
      <c r="AT27">
        <f>IF(AJ27=1,IF(AC27-AB27&gt;=F1,IF(AC27-AB27&lt;=G1,1,0),0),0)</f>
        <v>0</v>
      </c>
      <c r="AU27">
        <f>IF(AJ27=1,IF(AC27-AB27&gt;=I1,IF(AC27-AB27&lt;=J1,1,0),0),0)</f>
        <v>0</v>
      </c>
      <c r="AV27">
        <f>IF(AJ27=1,IF(AC27-AB27&gt;=L1,IF(AC27-AB27&lt;=M1,1,0),0),0)</f>
        <v>0</v>
      </c>
      <c r="AW27">
        <f>IF(AJ27=1,IF(AC27-AB27&gt;=O1,IF(AC27-AB27&lt;=P1,1,0),0),0)</f>
        <v>0</v>
      </c>
      <c r="AX27">
        <f>IF(AJ27=1,IF(AI27&gt;=C2,IF(AI27&lt;=D2,1,0),0),0)</f>
        <v>0</v>
      </c>
      <c r="AY27">
        <f>IF(AJ27=1,IF(AI27&gt;=F2,IF(AI27&lt;=G2,1,0),0),0)</f>
        <v>0</v>
      </c>
      <c r="AZ27">
        <f>IF(AJ27=1,IF(AI27&gt;=I2,IF(AI27&lt;=J2,1,0),0),0)</f>
        <v>0</v>
      </c>
      <c r="BA27">
        <f>IF(AJ27=1,IF(AI27&gt;=L2,IF(AI27&lt;=M2,1,0),0),0)</f>
        <v>0</v>
      </c>
      <c r="BB27">
        <f>IF(AJ27=1,IF(AI27&gt;=O2,IF(AI27&lt;=P2,1,0),0),0)</f>
        <v>0</v>
      </c>
    </row>
    <row r="28" spans="1:54" x14ac:dyDescent="0.25">
      <c r="A28" t="s">
        <v>89</v>
      </c>
      <c r="B28" t="s">
        <v>90</v>
      </c>
      <c r="C28" t="s">
        <v>91</v>
      </c>
      <c r="D28" t="s">
        <v>92</v>
      </c>
      <c r="E28" t="s">
        <v>93</v>
      </c>
      <c r="F28" t="s">
        <v>94</v>
      </c>
      <c r="G28" s="3" t="s">
        <v>140</v>
      </c>
      <c r="H28" t="s">
        <v>137</v>
      </c>
      <c r="I28" t="s">
        <v>138</v>
      </c>
      <c r="L28" t="s">
        <v>97</v>
      </c>
      <c r="O28" t="s">
        <v>97</v>
      </c>
      <c r="R28" t="s">
        <v>97</v>
      </c>
      <c r="S28" t="s">
        <v>151</v>
      </c>
      <c r="T28" t="s">
        <v>99</v>
      </c>
      <c r="U28" t="s">
        <v>100</v>
      </c>
      <c r="V28" t="s">
        <v>92</v>
      </c>
      <c r="W28" s="3" t="s">
        <v>140</v>
      </c>
      <c r="X28" s="23" t="s">
        <v>238</v>
      </c>
      <c r="Y28" s="34" t="s">
        <v>244</v>
      </c>
      <c r="Z28" t="s">
        <v>101</v>
      </c>
      <c r="AA28" t="s">
        <v>102</v>
      </c>
      <c r="AB28" s="7">
        <v>0</v>
      </c>
      <c r="AC28" s="7">
        <v>20148</v>
      </c>
      <c r="AD28" s="7">
        <v>-20148</v>
      </c>
      <c r="AE28" s="7">
        <v>20148</v>
      </c>
      <c r="AF28" s="7">
        <v>0</v>
      </c>
      <c r="AG28" s="7">
        <v>0</v>
      </c>
      <c r="AH28" s="1" t="s">
        <v>261</v>
      </c>
      <c r="AI28" s="9">
        <v>10</v>
      </c>
      <c r="AJ28" s="9">
        <v>1</v>
      </c>
      <c r="AK28" s="9">
        <v>0</v>
      </c>
      <c r="AL28" t="s">
        <v>152</v>
      </c>
      <c r="AM28" t="s">
        <v>153</v>
      </c>
      <c r="AS28">
        <f>IF(AJ28=1,IF(AC28-AB28&gt;=C1,IF(AC28-AB28&lt;=D1,1,0),0),0)</f>
        <v>0</v>
      </c>
      <c r="AT28">
        <f>IF(AJ28=1,IF(AC28-AB28&gt;=F1,IF(AC28-AB28&lt;=G1,1,0),0),0)</f>
        <v>0</v>
      </c>
      <c r="AU28">
        <f>IF(AJ28=1,IF(AC28-AB28&gt;=I1,IF(AC28-AB28&lt;=J1,1,0),0),0)</f>
        <v>0</v>
      </c>
      <c r="AV28">
        <f>IF(AJ28=1,IF(AC28-AB28&gt;=L1,IF(AC28-AB28&lt;=M1,1,0),0),0)</f>
        <v>0</v>
      </c>
      <c r="AW28">
        <f>IF(AJ28=1,IF(AC28-AB28&gt;=O1,IF(AC28-AB28&lt;=P1,1,0),0),0)</f>
        <v>1</v>
      </c>
      <c r="AX28">
        <f>IF(AJ28=1,IF(AI28&gt;=C2,IF(AI28&lt;=D2,1,0),0),0)</f>
        <v>1</v>
      </c>
      <c r="AY28">
        <f>IF(AJ28=1,IF(AI28&gt;=F2,IF(AI28&lt;=G2,1,0),0),0)</f>
        <v>0</v>
      </c>
      <c r="AZ28">
        <f>IF(AJ28=1,IF(AI28&gt;=I2,IF(AI28&lt;=J2,1,0),0),0)</f>
        <v>0</v>
      </c>
      <c r="BA28">
        <f>IF(AJ28=1,IF(AI28&gt;=L2,IF(AI28&lt;=M2,1,0),0),0)</f>
        <v>0</v>
      </c>
      <c r="BB28">
        <f>IF(AJ28=1,IF(AI28&gt;=O2,IF(AI28&lt;=P2,1,0),0),0)</f>
        <v>0</v>
      </c>
    </row>
    <row r="29" spans="1:54" x14ac:dyDescent="0.25">
      <c r="A29" t="s">
        <v>89</v>
      </c>
      <c r="B29" t="s">
        <v>90</v>
      </c>
      <c r="C29" t="s">
        <v>91</v>
      </c>
      <c r="D29" t="s">
        <v>92</v>
      </c>
      <c r="E29" t="s">
        <v>93</v>
      </c>
      <c r="F29" t="s">
        <v>94</v>
      </c>
      <c r="G29" s="3" t="s">
        <v>154</v>
      </c>
      <c r="H29" t="s">
        <v>155</v>
      </c>
      <c r="I29" t="s">
        <v>156</v>
      </c>
      <c r="L29" t="s">
        <v>97</v>
      </c>
      <c r="O29" t="s">
        <v>97</v>
      </c>
      <c r="R29" t="s">
        <v>97</v>
      </c>
      <c r="S29" t="s">
        <v>157</v>
      </c>
      <c r="T29" t="s">
        <v>110</v>
      </c>
      <c r="U29" t="s">
        <v>100</v>
      </c>
      <c r="V29" t="s">
        <v>92</v>
      </c>
      <c r="W29" s="3" t="s">
        <v>154</v>
      </c>
      <c r="X29" s="23" t="s">
        <v>238</v>
      </c>
      <c r="Y29" s="34" t="s">
        <v>244</v>
      </c>
      <c r="Z29" t="s">
        <v>102</v>
      </c>
      <c r="AA29" t="s">
        <v>102</v>
      </c>
      <c r="AB29" s="7">
        <v>0</v>
      </c>
      <c r="AC29" s="7">
        <v>425</v>
      </c>
      <c r="AD29" s="7">
        <v>-425</v>
      </c>
      <c r="AE29" s="7">
        <v>425</v>
      </c>
      <c r="AF29" s="7">
        <v>0</v>
      </c>
      <c r="AG29" s="7">
        <v>0</v>
      </c>
      <c r="AH29" s="1" t="s">
        <v>262</v>
      </c>
      <c r="AI29" s="9">
        <v>8</v>
      </c>
      <c r="AJ29" s="9">
        <v>1</v>
      </c>
      <c r="AK29" s="9">
        <v>0</v>
      </c>
      <c r="AL29" t="s">
        <v>158</v>
      </c>
      <c r="AS29">
        <f>IF(AJ29=1,IF(AC29-AB29&gt;=C1,IF(AC29-AB29&lt;=D1,1,0),0),0)</f>
        <v>1</v>
      </c>
      <c r="AT29">
        <f>IF(AJ29=1,IF(AC29-AB29&gt;=F1,IF(AC29-AB29&lt;=G1,1,0),0),0)</f>
        <v>0</v>
      </c>
      <c r="AU29">
        <f>IF(AJ29=1,IF(AC29-AB29&gt;=I1,IF(AC29-AB29&lt;=J1,1,0),0),0)</f>
        <v>0</v>
      </c>
      <c r="AV29">
        <f>IF(AJ29=1,IF(AC29-AB29&gt;=L1,IF(AC29-AB29&lt;=M1,1,0),0),0)</f>
        <v>0</v>
      </c>
      <c r="AW29">
        <f>IF(AJ29=1,IF(AC29-AB29&gt;=O1,IF(AC29-AB29&lt;=P1,1,0),0),0)</f>
        <v>0</v>
      </c>
      <c r="AX29">
        <f>IF(AJ29=1,IF(AI29&gt;=C2,IF(AI29&lt;=D2,1,0),0),0)</f>
        <v>1</v>
      </c>
      <c r="AY29">
        <f>IF(AJ29=1,IF(AI29&gt;=F2,IF(AI29&lt;=G2,1,0),0),0)</f>
        <v>0</v>
      </c>
      <c r="AZ29">
        <f>IF(AJ29=1,IF(AI29&gt;=I2,IF(AI29&lt;=J2,1,0),0),0)</f>
        <v>0</v>
      </c>
      <c r="BA29">
        <f>IF(AJ29=1,IF(AI29&gt;=L2,IF(AI29&lt;=M2,1,0),0),0)</f>
        <v>0</v>
      </c>
      <c r="BB29">
        <f>IF(AJ29=1,IF(AI29&gt;=O2,IF(AI29&lt;=P2,1,0),0),0)</f>
        <v>0</v>
      </c>
    </row>
    <row r="30" spans="1:54" x14ac:dyDescent="0.25">
      <c r="A30" t="s">
        <v>89</v>
      </c>
      <c r="B30" t="s">
        <v>90</v>
      </c>
      <c r="C30" t="s">
        <v>91</v>
      </c>
      <c r="D30" t="s">
        <v>92</v>
      </c>
      <c r="E30" t="s">
        <v>93</v>
      </c>
      <c r="F30" t="s">
        <v>94</v>
      </c>
      <c r="G30" s="3" t="s">
        <v>154</v>
      </c>
      <c r="H30" t="s">
        <v>155</v>
      </c>
      <c r="I30" t="s">
        <v>156</v>
      </c>
      <c r="L30" t="s">
        <v>97</v>
      </c>
      <c r="O30" t="s">
        <v>97</v>
      </c>
      <c r="R30" t="s">
        <v>97</v>
      </c>
      <c r="S30" t="s">
        <v>159</v>
      </c>
      <c r="T30" t="s">
        <v>110</v>
      </c>
      <c r="U30" t="s">
        <v>100</v>
      </c>
      <c r="V30" t="s">
        <v>92</v>
      </c>
      <c r="W30" s="3" t="s">
        <v>154</v>
      </c>
      <c r="X30" s="23" t="s">
        <v>238</v>
      </c>
      <c r="Y30" s="34" t="s">
        <v>244</v>
      </c>
      <c r="Z30" t="s">
        <v>102</v>
      </c>
      <c r="AA30" t="s">
        <v>102</v>
      </c>
      <c r="AB30" s="7">
        <v>0</v>
      </c>
      <c r="AC30" s="7">
        <v>100000</v>
      </c>
      <c r="AD30" s="7">
        <v>-100000</v>
      </c>
      <c r="AE30" s="7">
        <v>100000</v>
      </c>
      <c r="AF30" s="7">
        <v>0</v>
      </c>
      <c r="AG30" s="7">
        <v>0</v>
      </c>
      <c r="AH30" s="1" t="s">
        <v>263</v>
      </c>
      <c r="AI30" s="9">
        <v>15</v>
      </c>
      <c r="AJ30" s="9">
        <v>1</v>
      </c>
      <c r="AK30" s="9">
        <v>0</v>
      </c>
      <c r="AL30" t="s">
        <v>158</v>
      </c>
      <c r="AM30" t="s">
        <v>160</v>
      </c>
      <c r="AS30">
        <f>IF(AJ30=1,IF(AC30-AB30&gt;=C1,IF(AC30-AB30&lt;=D1,1,0),0),0)</f>
        <v>0</v>
      </c>
      <c r="AT30">
        <f>IF(AJ30=1,IF(AC30-AB30&gt;=F1,IF(AC30-AB30&lt;=G1,1,0),0),0)</f>
        <v>0</v>
      </c>
      <c r="AU30">
        <f>IF(AJ30=1,IF(AC30-AB30&gt;=I1,IF(AC30-AB30&lt;=J1,1,0),0),0)</f>
        <v>0</v>
      </c>
      <c r="AV30">
        <f>IF(AJ30=1,IF(AC30-AB30&gt;=L1,IF(AC30-AB30&lt;=M1,1,0),0),0)</f>
        <v>0</v>
      </c>
      <c r="AW30">
        <f>IF(AJ30=1,IF(AC30-AB30&gt;=O1,IF(AC30-AB30&lt;=P1,1,0),0),0)</f>
        <v>1</v>
      </c>
      <c r="AX30">
        <f>IF(AJ30=1,IF(AI30&gt;=C2,IF(AI30&lt;=D2,1,0),0),0)</f>
        <v>0</v>
      </c>
      <c r="AY30">
        <f>IF(AJ30=1,IF(AI30&gt;=F2,IF(AI30&lt;=G2,1,0),0),0)</f>
        <v>1</v>
      </c>
      <c r="AZ30">
        <f>IF(AJ30=1,IF(AI30&gt;=I2,IF(AI30&lt;=J2,1,0),0),0)</f>
        <v>0</v>
      </c>
      <c r="BA30">
        <f>IF(AJ30=1,IF(AI30&gt;=L2,IF(AI30&lt;=M2,1,0),0),0)</f>
        <v>0</v>
      </c>
      <c r="BB30">
        <f>IF(AJ30=1,IF(AI30&gt;=O2,IF(AI30&lt;=P2,1,0),0),0)</f>
        <v>0</v>
      </c>
    </row>
    <row r="31" spans="1:54" x14ac:dyDescent="0.25">
      <c r="A31" t="s">
        <v>89</v>
      </c>
      <c r="B31" t="s">
        <v>90</v>
      </c>
      <c r="C31" t="s">
        <v>91</v>
      </c>
      <c r="D31" t="s">
        <v>92</v>
      </c>
      <c r="E31" t="s">
        <v>93</v>
      </c>
      <c r="F31" t="s">
        <v>94</v>
      </c>
      <c r="G31" s="3" t="s">
        <v>154</v>
      </c>
      <c r="H31" t="s">
        <v>155</v>
      </c>
      <c r="I31" t="s">
        <v>156</v>
      </c>
      <c r="L31" t="s">
        <v>97</v>
      </c>
      <c r="O31" t="s">
        <v>97</v>
      </c>
      <c r="R31" t="s">
        <v>97</v>
      </c>
      <c r="S31" t="s">
        <v>161</v>
      </c>
      <c r="T31" t="s">
        <v>110</v>
      </c>
      <c r="U31" t="s">
        <v>100</v>
      </c>
      <c r="V31" t="s">
        <v>92</v>
      </c>
      <c r="W31" s="3" t="s">
        <v>154</v>
      </c>
      <c r="X31" s="23" t="s">
        <v>238</v>
      </c>
      <c r="Y31" s="34" t="s">
        <v>244</v>
      </c>
      <c r="Z31" t="s">
        <v>101</v>
      </c>
      <c r="AA31" t="s">
        <v>102</v>
      </c>
      <c r="AB31" s="7">
        <v>0</v>
      </c>
      <c r="AC31" s="7">
        <v>5863</v>
      </c>
      <c r="AD31" s="7">
        <v>-5863</v>
      </c>
      <c r="AE31" s="7">
        <v>5863</v>
      </c>
      <c r="AF31" s="7">
        <v>0</v>
      </c>
      <c r="AG31" s="7">
        <v>0</v>
      </c>
      <c r="AH31" s="1" t="s">
        <v>264</v>
      </c>
      <c r="AI31" s="9">
        <v>16</v>
      </c>
      <c r="AJ31" s="9">
        <v>1</v>
      </c>
      <c r="AK31" s="9">
        <v>0</v>
      </c>
      <c r="AL31" t="s">
        <v>162</v>
      </c>
      <c r="AS31">
        <f>IF(AJ31=1,IF(AC31-AB31&gt;=C1,IF(AC31-AB31&lt;=D1,1,0),0),0)</f>
        <v>0</v>
      </c>
      <c r="AT31">
        <f>IF(AJ31=1,IF(AC31-AB31&gt;=F1,IF(AC31-AB31&lt;=G1,1,0),0),0)</f>
        <v>1</v>
      </c>
      <c r="AU31">
        <f>IF(AJ31=1,IF(AC31-AB31&gt;=I1,IF(AC31-AB31&lt;=J1,1,0),0),0)</f>
        <v>0</v>
      </c>
      <c r="AV31">
        <f>IF(AJ31=1,IF(AC31-AB31&gt;=L1,IF(AC31-AB31&lt;=M1,1,0),0),0)</f>
        <v>0</v>
      </c>
      <c r="AW31">
        <f>IF(AJ31=1,IF(AC31-AB31&gt;=O1,IF(AC31-AB31&lt;=P1,1,0),0),0)</f>
        <v>0</v>
      </c>
      <c r="AX31">
        <f>IF(AJ31=1,IF(AI31&gt;=C2,IF(AI31&lt;=D2,1,0),0),0)</f>
        <v>0</v>
      </c>
      <c r="AY31">
        <f>IF(AJ31=1,IF(AI31&gt;=F2,IF(AI31&lt;=G2,1,0),0),0)</f>
        <v>1</v>
      </c>
      <c r="AZ31">
        <f>IF(AJ31=1,IF(AI31&gt;=I2,IF(AI31&lt;=J2,1,0),0),0)</f>
        <v>0</v>
      </c>
      <c r="BA31">
        <f>IF(AJ31=1,IF(AI31&gt;=L2,IF(AI31&lt;=M2,1,0),0),0)</f>
        <v>0</v>
      </c>
      <c r="BB31">
        <f>IF(AJ31=1,IF(AI31&gt;=O2,IF(AI31&lt;=P2,1,0),0),0)</f>
        <v>0</v>
      </c>
    </row>
    <row r="32" spans="1:54" x14ac:dyDescent="0.25">
      <c r="A32" t="s">
        <v>89</v>
      </c>
      <c r="B32" t="s">
        <v>90</v>
      </c>
      <c r="C32" t="s">
        <v>91</v>
      </c>
      <c r="D32" t="s">
        <v>92</v>
      </c>
      <c r="E32" t="s">
        <v>93</v>
      </c>
      <c r="F32" t="s">
        <v>94</v>
      </c>
      <c r="G32" s="3" t="s">
        <v>154</v>
      </c>
      <c r="H32" t="s">
        <v>155</v>
      </c>
      <c r="I32" t="s">
        <v>156</v>
      </c>
      <c r="L32" t="s">
        <v>97</v>
      </c>
      <c r="O32" t="s">
        <v>97</v>
      </c>
      <c r="R32" t="s">
        <v>97</v>
      </c>
      <c r="S32" t="s">
        <v>163</v>
      </c>
      <c r="T32" t="s">
        <v>110</v>
      </c>
      <c r="U32" t="s">
        <v>100</v>
      </c>
      <c r="V32" t="s">
        <v>92</v>
      </c>
      <c r="W32" s="3" t="s">
        <v>154</v>
      </c>
      <c r="X32" s="23" t="s">
        <v>238</v>
      </c>
      <c r="Y32" s="34" t="s">
        <v>244</v>
      </c>
      <c r="Z32" t="s">
        <v>101</v>
      </c>
      <c r="AA32" t="s">
        <v>102</v>
      </c>
      <c r="AB32" s="7">
        <v>0</v>
      </c>
      <c r="AC32" s="7">
        <v>200</v>
      </c>
      <c r="AD32" s="7">
        <v>-200</v>
      </c>
      <c r="AE32" s="7">
        <v>200</v>
      </c>
      <c r="AF32" s="7">
        <v>0</v>
      </c>
      <c r="AG32" s="7">
        <v>0</v>
      </c>
      <c r="AH32" s="1" t="s">
        <v>265</v>
      </c>
      <c r="AI32" s="9">
        <v>4</v>
      </c>
      <c r="AJ32" s="9">
        <v>1</v>
      </c>
      <c r="AK32" s="9">
        <v>0</v>
      </c>
      <c r="AL32" t="s">
        <v>164</v>
      </c>
      <c r="AS32">
        <f>IF(AJ32=1,IF(AC32-AB32&gt;=C1,IF(AC32-AB32&lt;=D1,1,0),0),0)</f>
        <v>1</v>
      </c>
      <c r="AT32">
        <f>IF(AJ32=1,IF(AC32-AB32&gt;=F1,IF(AC32-AB32&lt;=G1,1,0),0),0)</f>
        <v>0</v>
      </c>
      <c r="AU32">
        <f>IF(AJ32=1,IF(AC32-AB32&gt;=I1,IF(AC32-AB32&lt;=J1,1,0),0),0)</f>
        <v>0</v>
      </c>
      <c r="AV32">
        <f>IF(AJ32=1,IF(AC32-AB32&gt;=L1,IF(AC32-AB32&lt;=M1,1,0),0),0)</f>
        <v>0</v>
      </c>
      <c r="AW32">
        <f>IF(AJ32=1,IF(AC32-AB32&gt;=O1,IF(AC32-AB32&lt;=P1,1,0),0),0)</f>
        <v>0</v>
      </c>
      <c r="AX32">
        <f>IF(AJ32=1,IF(AI32&gt;=C2,IF(AI32&lt;=D2,1,0),0),0)</f>
        <v>1</v>
      </c>
      <c r="AY32">
        <f>IF(AJ32=1,IF(AI32&gt;=F2,IF(AI32&lt;=G2,1,0),0),0)</f>
        <v>0</v>
      </c>
      <c r="AZ32">
        <f>IF(AJ32=1,IF(AI32&gt;=I2,IF(AI32&lt;=J2,1,0),0),0)</f>
        <v>0</v>
      </c>
      <c r="BA32">
        <f>IF(AJ32=1,IF(AI32&gt;=L2,IF(AI32&lt;=M2,1,0),0),0)</f>
        <v>0</v>
      </c>
      <c r="BB32">
        <f>IF(AJ32=1,IF(AI32&gt;=O2,IF(AI32&lt;=P2,1,0),0),0)</f>
        <v>0</v>
      </c>
    </row>
    <row r="33" spans="1:54" x14ac:dyDescent="0.25">
      <c r="A33" t="s">
        <v>89</v>
      </c>
      <c r="B33" t="s">
        <v>90</v>
      </c>
      <c r="C33" t="s">
        <v>91</v>
      </c>
      <c r="D33" t="s">
        <v>92</v>
      </c>
      <c r="E33" t="s">
        <v>93</v>
      </c>
      <c r="F33" t="s">
        <v>94</v>
      </c>
      <c r="G33" s="3" t="s">
        <v>154</v>
      </c>
      <c r="H33" t="s">
        <v>155</v>
      </c>
      <c r="I33" t="s">
        <v>156</v>
      </c>
      <c r="L33" t="s">
        <v>97</v>
      </c>
      <c r="O33" t="s">
        <v>97</v>
      </c>
      <c r="R33" t="s">
        <v>97</v>
      </c>
      <c r="S33" t="s">
        <v>165</v>
      </c>
      <c r="T33" t="s">
        <v>110</v>
      </c>
      <c r="U33" t="s">
        <v>100</v>
      </c>
      <c r="V33" t="s">
        <v>92</v>
      </c>
      <c r="W33" s="3" t="s">
        <v>154</v>
      </c>
      <c r="X33" s="23" t="s">
        <v>238</v>
      </c>
      <c r="Y33" s="34" t="s">
        <v>244</v>
      </c>
      <c r="Z33" t="s">
        <v>101</v>
      </c>
      <c r="AA33" t="s">
        <v>102</v>
      </c>
      <c r="AB33" s="7">
        <v>0</v>
      </c>
      <c r="AC33" s="7">
        <v>1589.63</v>
      </c>
      <c r="AD33" s="7">
        <v>-1589.63</v>
      </c>
      <c r="AE33" s="7">
        <v>1589.63</v>
      </c>
      <c r="AF33" s="7">
        <v>0</v>
      </c>
      <c r="AG33" s="7">
        <v>0</v>
      </c>
      <c r="AH33" s="1" t="s">
        <v>266</v>
      </c>
      <c r="AI33" s="9">
        <v>-1</v>
      </c>
      <c r="AJ33" s="9">
        <v>0</v>
      </c>
      <c r="AK33" s="9">
        <v>0</v>
      </c>
      <c r="AL33" t="s">
        <v>166</v>
      </c>
      <c r="AS33">
        <f>IF(AJ33=1,IF(AC33-AB33&gt;=C1,IF(AC33-AB33&lt;=D1,1,0),0),0)</f>
        <v>0</v>
      </c>
      <c r="AT33">
        <f>IF(AJ33=1,IF(AC33-AB33&gt;=F1,IF(AC33-AB33&lt;=G1,1,0),0),0)</f>
        <v>0</v>
      </c>
      <c r="AU33">
        <f>IF(AJ33=1,IF(AC33-AB33&gt;=I1,IF(AC33-AB33&lt;=J1,1,0),0),0)</f>
        <v>0</v>
      </c>
      <c r="AV33">
        <f>IF(AJ33=1,IF(AC33-AB33&gt;=L1,IF(AC33-AB33&lt;=M1,1,0),0),0)</f>
        <v>0</v>
      </c>
      <c r="AW33">
        <f>IF(AJ33=1,IF(AC33-AB33&gt;=O1,IF(AC33-AB33&lt;=P1,1,0),0),0)</f>
        <v>0</v>
      </c>
      <c r="AX33">
        <f>IF(AJ33=1,IF(AI33&gt;=C2,IF(AI33&lt;=D2,1,0),0),0)</f>
        <v>0</v>
      </c>
      <c r="AY33">
        <f>IF(AJ33=1,IF(AI33&gt;=F2,IF(AI33&lt;=G2,1,0),0),0)</f>
        <v>0</v>
      </c>
      <c r="AZ33">
        <f>IF(AJ33=1,IF(AI33&gt;=I2,IF(AI33&lt;=J2,1,0),0),0)</f>
        <v>0</v>
      </c>
      <c r="BA33">
        <f>IF(AJ33=1,IF(AI33&gt;=L2,IF(AI33&lt;=M2,1,0),0),0)</f>
        <v>0</v>
      </c>
      <c r="BB33">
        <f>IF(AJ33=1,IF(AI33&gt;=O2,IF(AI33&lt;=P2,1,0),0),0)</f>
        <v>0</v>
      </c>
    </row>
    <row r="34" spans="1:54" x14ac:dyDescent="0.25">
      <c r="A34" t="s">
        <v>89</v>
      </c>
      <c r="B34" t="s">
        <v>90</v>
      </c>
      <c r="C34" t="s">
        <v>91</v>
      </c>
      <c r="D34" t="s">
        <v>92</v>
      </c>
      <c r="E34" t="s">
        <v>93</v>
      </c>
      <c r="F34" t="s">
        <v>94</v>
      </c>
      <c r="G34" s="3" t="s">
        <v>154</v>
      </c>
      <c r="H34" t="s">
        <v>155</v>
      </c>
      <c r="I34" t="s">
        <v>156</v>
      </c>
      <c r="L34" t="s">
        <v>97</v>
      </c>
      <c r="O34" t="s">
        <v>97</v>
      </c>
      <c r="R34" t="s">
        <v>97</v>
      </c>
      <c r="S34" t="s">
        <v>167</v>
      </c>
      <c r="T34" t="s">
        <v>110</v>
      </c>
      <c r="U34" t="s">
        <v>100</v>
      </c>
      <c r="V34" t="s">
        <v>92</v>
      </c>
      <c r="W34" s="3" t="s">
        <v>154</v>
      </c>
      <c r="X34" s="23" t="s">
        <v>238</v>
      </c>
      <c r="Y34" s="34" t="s">
        <v>244</v>
      </c>
      <c r="Z34" t="s">
        <v>102</v>
      </c>
      <c r="AA34" t="s">
        <v>102</v>
      </c>
      <c r="AB34" s="7">
        <v>0</v>
      </c>
      <c r="AC34" s="7">
        <v>1589.63</v>
      </c>
      <c r="AD34" s="7">
        <v>-1589.63</v>
      </c>
      <c r="AE34" s="7">
        <v>1589.63</v>
      </c>
      <c r="AF34" s="7">
        <v>0</v>
      </c>
      <c r="AG34" s="7">
        <v>0</v>
      </c>
      <c r="AH34" s="1" t="s">
        <v>259</v>
      </c>
      <c r="AI34" s="9">
        <v>-5</v>
      </c>
      <c r="AJ34" s="9">
        <v>0</v>
      </c>
      <c r="AK34" s="9">
        <v>0</v>
      </c>
      <c r="AL34" t="s">
        <v>158</v>
      </c>
      <c r="AS34">
        <f>IF(AJ34=1,IF(AC34-AB34&gt;=C1,IF(AC34-AB34&lt;=D1,1,0),0),0)</f>
        <v>0</v>
      </c>
      <c r="AT34">
        <f>IF(AJ34=1,IF(AC34-AB34&gt;=F1,IF(AC34-AB34&lt;=G1,1,0),0),0)</f>
        <v>0</v>
      </c>
      <c r="AU34">
        <f>IF(AJ34=1,IF(AC34-AB34&gt;=I1,IF(AC34-AB34&lt;=J1,1,0),0),0)</f>
        <v>0</v>
      </c>
      <c r="AV34">
        <f>IF(AJ34=1,IF(AC34-AB34&gt;=L1,IF(AC34-AB34&lt;=M1,1,0),0),0)</f>
        <v>0</v>
      </c>
      <c r="AW34">
        <f>IF(AJ34=1,IF(AC34-AB34&gt;=O1,IF(AC34-AB34&lt;=P1,1,0),0),0)</f>
        <v>0</v>
      </c>
      <c r="AX34">
        <f>IF(AJ34=1,IF(AI34&gt;=C2,IF(AI34&lt;=D2,1,0),0),0)</f>
        <v>0</v>
      </c>
      <c r="AY34">
        <f>IF(AJ34=1,IF(AI34&gt;=F2,IF(AI34&lt;=G2,1,0),0),0)</f>
        <v>0</v>
      </c>
      <c r="AZ34">
        <f>IF(AJ34=1,IF(AI34&gt;=I2,IF(AI34&lt;=J2,1,0),0),0)</f>
        <v>0</v>
      </c>
      <c r="BA34">
        <f>IF(AJ34=1,IF(AI34&gt;=L2,IF(AI34&lt;=M2,1,0),0),0)</f>
        <v>0</v>
      </c>
      <c r="BB34">
        <f>IF(AJ34=1,IF(AI34&gt;=O2,IF(AI34&lt;=P2,1,0),0),0)</f>
        <v>0</v>
      </c>
    </row>
    <row r="35" spans="1:54" x14ac:dyDescent="0.25">
      <c r="A35" t="s">
        <v>89</v>
      </c>
      <c r="B35" t="s">
        <v>90</v>
      </c>
      <c r="C35" t="s">
        <v>91</v>
      </c>
      <c r="D35" t="s">
        <v>92</v>
      </c>
      <c r="E35" t="s">
        <v>93</v>
      </c>
      <c r="F35" t="s">
        <v>94</v>
      </c>
      <c r="G35" s="3" t="s">
        <v>154</v>
      </c>
      <c r="H35" t="s">
        <v>155</v>
      </c>
      <c r="I35" t="s">
        <v>156</v>
      </c>
      <c r="L35" t="s">
        <v>97</v>
      </c>
      <c r="O35" t="s">
        <v>97</v>
      </c>
      <c r="R35" t="s">
        <v>97</v>
      </c>
      <c r="S35" t="s">
        <v>168</v>
      </c>
      <c r="T35" t="s">
        <v>110</v>
      </c>
      <c r="U35" t="s">
        <v>100</v>
      </c>
      <c r="V35" t="s">
        <v>92</v>
      </c>
      <c r="W35" s="3" t="s">
        <v>154</v>
      </c>
      <c r="X35" s="23" t="s">
        <v>238</v>
      </c>
      <c r="Y35" s="34" t="s">
        <v>244</v>
      </c>
      <c r="Z35" t="s">
        <v>102</v>
      </c>
      <c r="AA35" t="s">
        <v>102</v>
      </c>
      <c r="AB35" s="7">
        <v>0</v>
      </c>
      <c r="AC35" s="7">
        <v>1589.63</v>
      </c>
      <c r="AD35" s="7">
        <v>-1589.63</v>
      </c>
      <c r="AE35" s="7">
        <v>1589.63</v>
      </c>
      <c r="AF35" s="7">
        <v>0</v>
      </c>
      <c r="AG35" s="7">
        <v>0</v>
      </c>
      <c r="AH35" s="1" t="s">
        <v>267</v>
      </c>
      <c r="AI35" s="9">
        <v>-8</v>
      </c>
      <c r="AJ35" s="9">
        <v>0</v>
      </c>
      <c r="AK35" s="9">
        <v>0</v>
      </c>
      <c r="AL35" t="s">
        <v>158</v>
      </c>
      <c r="AM35" t="s">
        <v>169</v>
      </c>
      <c r="AS35">
        <f>IF(AJ35=1,IF(AC35-AB35&gt;=C1,IF(AC35-AB35&lt;=D1,1,0),0),0)</f>
        <v>0</v>
      </c>
      <c r="AT35">
        <f>IF(AJ35=1,IF(AC35-AB35&gt;=F1,IF(AC35-AB35&lt;=G1,1,0),0),0)</f>
        <v>0</v>
      </c>
      <c r="AU35">
        <f>IF(AJ35=1,IF(AC35-AB35&gt;=I1,IF(AC35-AB35&lt;=J1,1,0),0),0)</f>
        <v>0</v>
      </c>
      <c r="AV35">
        <f>IF(AJ35=1,IF(AC35-AB35&gt;=L1,IF(AC35-AB35&lt;=M1,1,0),0),0)</f>
        <v>0</v>
      </c>
      <c r="AW35">
        <f>IF(AJ35=1,IF(AC35-AB35&gt;=O1,IF(AC35-AB35&lt;=P1,1,0),0),0)</f>
        <v>0</v>
      </c>
      <c r="AX35">
        <f>IF(AJ35=1,IF(AI35&gt;=C2,IF(AI35&lt;=D2,1,0),0),0)</f>
        <v>0</v>
      </c>
      <c r="AY35">
        <f>IF(AJ35=1,IF(AI35&gt;=F2,IF(AI35&lt;=G2,1,0),0),0)</f>
        <v>0</v>
      </c>
      <c r="AZ35">
        <f>IF(AJ35=1,IF(AI35&gt;=I2,IF(AI35&lt;=J2,1,0),0),0)</f>
        <v>0</v>
      </c>
      <c r="BA35">
        <f>IF(AJ35=1,IF(AI35&gt;=L2,IF(AI35&lt;=M2,1,0),0),0)</f>
        <v>0</v>
      </c>
      <c r="BB35">
        <f>IF(AJ35=1,IF(AI35&gt;=O2,IF(AI35&lt;=P2,1,0),0),0)</f>
        <v>0</v>
      </c>
    </row>
    <row r="36" spans="1:54" x14ac:dyDescent="0.25">
      <c r="A36" t="s">
        <v>89</v>
      </c>
      <c r="B36" t="s">
        <v>90</v>
      </c>
      <c r="C36" t="s">
        <v>91</v>
      </c>
      <c r="D36" t="s">
        <v>92</v>
      </c>
      <c r="E36" t="s">
        <v>93</v>
      </c>
      <c r="F36" t="s">
        <v>94</v>
      </c>
      <c r="G36" s="3" t="s">
        <v>154</v>
      </c>
      <c r="H36" t="s">
        <v>155</v>
      </c>
      <c r="I36" t="s">
        <v>156</v>
      </c>
      <c r="L36" t="s">
        <v>97</v>
      </c>
      <c r="O36" t="s">
        <v>97</v>
      </c>
      <c r="R36" t="s">
        <v>97</v>
      </c>
      <c r="S36" t="s">
        <v>170</v>
      </c>
      <c r="T36" t="s">
        <v>110</v>
      </c>
      <c r="U36" t="s">
        <v>100</v>
      </c>
      <c r="V36" t="s">
        <v>92</v>
      </c>
      <c r="W36" s="3" t="s">
        <v>154</v>
      </c>
      <c r="X36" s="23" t="s">
        <v>238</v>
      </c>
      <c r="Y36" s="34" t="s">
        <v>244</v>
      </c>
      <c r="Z36" t="s">
        <v>101</v>
      </c>
      <c r="AA36" t="s">
        <v>102</v>
      </c>
      <c r="AB36" s="7">
        <v>0</v>
      </c>
      <c r="AC36" s="7">
        <v>1589.63</v>
      </c>
      <c r="AD36" s="7">
        <v>-1589.63</v>
      </c>
      <c r="AE36" s="7">
        <v>1589.63</v>
      </c>
      <c r="AF36" s="7">
        <v>0</v>
      </c>
      <c r="AG36" s="7">
        <v>0</v>
      </c>
      <c r="AH36" s="1" t="s">
        <v>267</v>
      </c>
      <c r="AI36" s="9">
        <v>-8</v>
      </c>
      <c r="AJ36" s="9">
        <v>0</v>
      </c>
      <c r="AK36" s="9">
        <v>0</v>
      </c>
      <c r="AL36" t="s">
        <v>162</v>
      </c>
      <c r="AS36">
        <f>IF(AJ36=1,IF(AC36-AB36&gt;=C1,IF(AC36-AB36&lt;=D1,1,0),0),0)</f>
        <v>0</v>
      </c>
      <c r="AT36">
        <f>IF(AJ36=1,IF(AC36-AB36&gt;=F1,IF(AC36-AB36&lt;=G1,1,0),0),0)</f>
        <v>0</v>
      </c>
      <c r="AU36">
        <f>IF(AJ36=1,IF(AC36-AB36&gt;=I1,IF(AC36-AB36&lt;=J1,1,0),0),0)</f>
        <v>0</v>
      </c>
      <c r="AV36">
        <f>IF(AJ36=1,IF(AC36-AB36&gt;=L1,IF(AC36-AB36&lt;=M1,1,0),0),0)</f>
        <v>0</v>
      </c>
      <c r="AW36">
        <f>IF(AJ36=1,IF(AC36-AB36&gt;=O1,IF(AC36-AB36&lt;=P1,1,0),0),0)</f>
        <v>0</v>
      </c>
      <c r="AX36">
        <f>IF(AJ36=1,IF(AI36&gt;=C2,IF(AI36&lt;=D2,1,0),0),0)</f>
        <v>0</v>
      </c>
      <c r="AY36">
        <f>IF(AJ36=1,IF(AI36&gt;=F2,IF(AI36&lt;=G2,1,0),0),0)</f>
        <v>0</v>
      </c>
      <c r="AZ36">
        <f>IF(AJ36=1,IF(AI36&gt;=I2,IF(AI36&lt;=J2,1,0),0),0)</f>
        <v>0</v>
      </c>
      <c r="BA36">
        <f>IF(AJ36=1,IF(AI36&gt;=L2,IF(AI36&lt;=M2,1,0),0),0)</f>
        <v>0</v>
      </c>
      <c r="BB36">
        <f>IF(AJ36=1,IF(AI36&gt;=O2,IF(AI36&lt;=P2,1,0),0),0)</f>
        <v>0</v>
      </c>
    </row>
    <row r="37" spans="1:54" x14ac:dyDescent="0.25">
      <c r="A37" t="s">
        <v>89</v>
      </c>
      <c r="B37" t="s">
        <v>90</v>
      </c>
      <c r="C37" t="s">
        <v>91</v>
      </c>
      <c r="D37" t="s">
        <v>92</v>
      </c>
      <c r="E37" t="s">
        <v>93</v>
      </c>
      <c r="F37" t="s">
        <v>94</v>
      </c>
      <c r="G37" s="3" t="s">
        <v>154</v>
      </c>
      <c r="H37" t="s">
        <v>155</v>
      </c>
      <c r="I37" t="s">
        <v>156</v>
      </c>
      <c r="L37" t="s">
        <v>97</v>
      </c>
      <c r="O37" t="s">
        <v>97</v>
      </c>
      <c r="R37" t="s">
        <v>97</v>
      </c>
      <c r="S37" t="s">
        <v>171</v>
      </c>
      <c r="T37" t="s">
        <v>110</v>
      </c>
      <c r="U37" t="s">
        <v>100</v>
      </c>
      <c r="V37" t="s">
        <v>92</v>
      </c>
      <c r="W37" s="3" t="s">
        <v>154</v>
      </c>
      <c r="X37" s="23" t="s">
        <v>238</v>
      </c>
      <c r="Y37" s="34" t="s">
        <v>244</v>
      </c>
      <c r="Z37" t="s">
        <v>101</v>
      </c>
      <c r="AA37" t="s">
        <v>102</v>
      </c>
      <c r="AB37" s="7">
        <v>0</v>
      </c>
      <c r="AC37" s="7">
        <v>1589.63</v>
      </c>
      <c r="AD37" s="7">
        <v>-1589.63</v>
      </c>
      <c r="AE37" s="7">
        <v>1589.63</v>
      </c>
      <c r="AF37" s="7">
        <v>0</v>
      </c>
      <c r="AG37" s="7">
        <v>0</v>
      </c>
      <c r="AH37" s="1" t="s">
        <v>267</v>
      </c>
      <c r="AI37" s="9">
        <v>-8</v>
      </c>
      <c r="AJ37" s="9">
        <v>0</v>
      </c>
      <c r="AK37" s="9">
        <v>0</v>
      </c>
      <c r="AL37" t="s">
        <v>166</v>
      </c>
      <c r="AS37">
        <f>IF(AJ37=1,IF(AC37-AB37&gt;=C1,IF(AC37-AB37&lt;=D1,1,0),0),0)</f>
        <v>0</v>
      </c>
      <c r="AT37">
        <f>IF(AJ37=1,IF(AC37-AB37&gt;=F1,IF(AC37-AB37&lt;=G1,1,0),0),0)</f>
        <v>0</v>
      </c>
      <c r="AU37">
        <f>IF(AJ37=1,IF(AC37-AB37&gt;=I1,IF(AC37-AB37&lt;=J1,1,0),0),0)</f>
        <v>0</v>
      </c>
      <c r="AV37">
        <f>IF(AJ37=1,IF(AC37-AB37&gt;=L1,IF(AC37-AB37&lt;=M1,1,0),0),0)</f>
        <v>0</v>
      </c>
      <c r="AW37">
        <f>IF(AJ37=1,IF(AC37-AB37&gt;=O1,IF(AC37-AB37&lt;=P1,1,0),0),0)</f>
        <v>0</v>
      </c>
      <c r="AX37">
        <f>IF(AJ37=1,IF(AI37&gt;=C2,IF(AI37&lt;=D2,1,0),0),0)</f>
        <v>0</v>
      </c>
      <c r="AY37">
        <f>IF(AJ37=1,IF(AI37&gt;=F2,IF(AI37&lt;=G2,1,0),0),0)</f>
        <v>0</v>
      </c>
      <c r="AZ37">
        <f>IF(AJ37=1,IF(AI37&gt;=I2,IF(AI37&lt;=J2,1,0),0),0)</f>
        <v>0</v>
      </c>
      <c r="BA37">
        <f>IF(AJ37=1,IF(AI37&gt;=L2,IF(AI37&lt;=M2,1,0),0),0)</f>
        <v>0</v>
      </c>
      <c r="BB37">
        <f>IF(AJ37=1,IF(AI37&gt;=O2,IF(AI37&lt;=P2,1,0),0),0)</f>
        <v>0</v>
      </c>
    </row>
    <row r="38" spans="1:54" x14ac:dyDescent="0.25">
      <c r="A38" t="s">
        <v>89</v>
      </c>
      <c r="B38" t="s">
        <v>90</v>
      </c>
      <c r="C38" t="s">
        <v>91</v>
      </c>
      <c r="D38" t="s">
        <v>92</v>
      </c>
      <c r="E38" t="s">
        <v>93</v>
      </c>
      <c r="F38" t="s">
        <v>94</v>
      </c>
      <c r="G38" s="3" t="s">
        <v>154</v>
      </c>
      <c r="H38" t="s">
        <v>155</v>
      </c>
      <c r="I38" t="s">
        <v>156</v>
      </c>
      <c r="L38" t="s">
        <v>97</v>
      </c>
      <c r="O38" t="s">
        <v>97</v>
      </c>
      <c r="R38" t="s">
        <v>97</v>
      </c>
      <c r="S38" t="s">
        <v>172</v>
      </c>
      <c r="T38" t="s">
        <v>110</v>
      </c>
      <c r="U38" t="s">
        <v>100</v>
      </c>
      <c r="V38" t="s">
        <v>92</v>
      </c>
      <c r="W38" s="3" t="s">
        <v>154</v>
      </c>
      <c r="X38" s="23" t="s">
        <v>239</v>
      </c>
      <c r="Y38" s="34" t="s">
        <v>244</v>
      </c>
      <c r="Z38" t="s">
        <v>102</v>
      </c>
      <c r="AA38" t="s">
        <v>102</v>
      </c>
      <c r="AB38" s="7">
        <v>0</v>
      </c>
      <c r="AC38" s="7">
        <v>2580</v>
      </c>
      <c r="AD38" s="7">
        <v>-2580</v>
      </c>
      <c r="AE38" s="7">
        <v>2580</v>
      </c>
      <c r="AF38" s="7">
        <v>0</v>
      </c>
      <c r="AG38" s="7">
        <v>0</v>
      </c>
      <c r="AH38" s="1" t="s">
        <v>267</v>
      </c>
      <c r="AI38" s="9">
        <v>-8</v>
      </c>
      <c r="AJ38" s="9">
        <v>0</v>
      </c>
      <c r="AK38" s="9">
        <v>0</v>
      </c>
      <c r="AL38" t="s">
        <v>158</v>
      </c>
      <c r="AS38">
        <f>IF(AJ38=1,IF(AC38-AB38&gt;=C1,IF(AC38-AB38&lt;=D1,1,0),0),0)</f>
        <v>0</v>
      </c>
      <c r="AT38">
        <f>IF(AJ38=1,IF(AC38-AB38&gt;=F1,IF(AC38-AB38&lt;=G1,1,0),0),0)</f>
        <v>0</v>
      </c>
      <c r="AU38">
        <f>IF(AJ38=1,IF(AC38-AB38&gt;=I1,IF(AC38-AB38&lt;=J1,1,0),0),0)</f>
        <v>0</v>
      </c>
      <c r="AV38">
        <f>IF(AJ38=1,IF(AC38-AB38&gt;=L1,IF(AC38-AB38&lt;=M1,1,0),0),0)</f>
        <v>0</v>
      </c>
      <c r="AW38">
        <f>IF(AJ38=1,IF(AC38-AB38&gt;=O1,IF(AC38-AB38&lt;=P1,1,0),0),0)</f>
        <v>0</v>
      </c>
      <c r="AX38">
        <f>IF(AJ38=1,IF(AI38&gt;=C2,IF(AI38&lt;=D2,1,0),0),0)</f>
        <v>0</v>
      </c>
      <c r="AY38">
        <f>IF(AJ38=1,IF(AI38&gt;=F2,IF(AI38&lt;=G2,1,0),0),0)</f>
        <v>0</v>
      </c>
      <c r="AZ38">
        <f>IF(AJ38=1,IF(AI38&gt;=I2,IF(AI38&lt;=J2,1,0),0),0)</f>
        <v>0</v>
      </c>
      <c r="BA38">
        <f>IF(AJ38=1,IF(AI38&gt;=L2,IF(AI38&lt;=M2,1,0),0),0)</f>
        <v>0</v>
      </c>
      <c r="BB38">
        <f>IF(AJ38=1,IF(AI38&gt;=O2,IF(AI38&lt;=P2,1,0),0),0)</f>
        <v>0</v>
      </c>
    </row>
    <row r="39" spans="1:54" x14ac:dyDescent="0.25">
      <c r="A39" t="s">
        <v>89</v>
      </c>
      <c r="B39" t="s">
        <v>90</v>
      </c>
      <c r="C39" t="s">
        <v>91</v>
      </c>
      <c r="D39" t="s">
        <v>92</v>
      </c>
      <c r="E39" t="s">
        <v>93</v>
      </c>
      <c r="F39" t="s">
        <v>94</v>
      </c>
      <c r="G39" s="3" t="s">
        <v>154</v>
      </c>
      <c r="H39" t="s">
        <v>155</v>
      </c>
      <c r="I39" t="s">
        <v>156</v>
      </c>
      <c r="L39" t="s">
        <v>97</v>
      </c>
      <c r="O39" t="s">
        <v>97</v>
      </c>
      <c r="R39" t="s">
        <v>97</v>
      </c>
      <c r="S39" t="s">
        <v>173</v>
      </c>
      <c r="T39" t="s">
        <v>110</v>
      </c>
      <c r="U39" t="s">
        <v>100</v>
      </c>
      <c r="V39" t="s">
        <v>92</v>
      </c>
      <c r="W39" s="3" t="s">
        <v>154</v>
      </c>
      <c r="X39" s="23" t="s">
        <v>239</v>
      </c>
      <c r="Y39" s="34" t="s">
        <v>244</v>
      </c>
      <c r="Z39" t="s">
        <v>102</v>
      </c>
      <c r="AA39" t="s">
        <v>102</v>
      </c>
      <c r="AB39" s="7">
        <v>0</v>
      </c>
      <c r="AC39" s="7">
        <v>5896</v>
      </c>
      <c r="AD39" s="7">
        <v>-5896</v>
      </c>
      <c r="AE39" s="7">
        <v>5896</v>
      </c>
      <c r="AF39" s="7">
        <v>0</v>
      </c>
      <c r="AG39" s="7">
        <v>0</v>
      </c>
      <c r="AH39" s="1" t="s">
        <v>267</v>
      </c>
      <c r="AI39" s="9">
        <v>-8</v>
      </c>
      <c r="AJ39" s="9">
        <v>0</v>
      </c>
      <c r="AK39" s="9">
        <v>0</v>
      </c>
      <c r="AL39" t="s">
        <v>158</v>
      </c>
      <c r="AM39" t="s">
        <v>174</v>
      </c>
      <c r="AS39">
        <f>IF(AJ39=1,IF(AC39-AB39&gt;=C1,IF(AC39-AB39&lt;=D1,1,0),0),0)</f>
        <v>0</v>
      </c>
      <c r="AT39">
        <f>IF(AJ39=1,IF(AC39-AB39&gt;=F1,IF(AC39-AB39&lt;=G1,1,0),0),0)</f>
        <v>0</v>
      </c>
      <c r="AU39">
        <f>IF(AJ39=1,IF(AC39-AB39&gt;=I1,IF(AC39-AB39&lt;=J1,1,0),0),0)</f>
        <v>0</v>
      </c>
      <c r="AV39">
        <f>IF(AJ39=1,IF(AC39-AB39&gt;=L1,IF(AC39-AB39&lt;=M1,1,0),0),0)</f>
        <v>0</v>
      </c>
      <c r="AW39">
        <f>IF(AJ39=1,IF(AC39-AB39&gt;=O1,IF(AC39-AB39&lt;=P1,1,0),0),0)</f>
        <v>0</v>
      </c>
      <c r="AX39">
        <f>IF(AJ39=1,IF(AI39&gt;=C2,IF(AI39&lt;=D2,1,0),0),0)</f>
        <v>0</v>
      </c>
      <c r="AY39">
        <f>IF(AJ39=1,IF(AI39&gt;=F2,IF(AI39&lt;=G2,1,0),0),0)</f>
        <v>0</v>
      </c>
      <c r="AZ39">
        <f>IF(AJ39=1,IF(AI39&gt;=I2,IF(AI39&lt;=J2,1,0),0),0)</f>
        <v>0</v>
      </c>
      <c r="BA39">
        <f>IF(AJ39=1,IF(AI39&gt;=L2,IF(AI39&lt;=M2,1,0),0),0)</f>
        <v>0</v>
      </c>
      <c r="BB39">
        <f>IF(AJ39=1,IF(AI39&gt;=O2,IF(AI39&lt;=P2,1,0),0),0)</f>
        <v>0</v>
      </c>
    </row>
    <row r="40" spans="1:54" x14ac:dyDescent="0.25">
      <c r="A40" t="s">
        <v>89</v>
      </c>
      <c r="B40" t="s">
        <v>90</v>
      </c>
      <c r="C40" t="s">
        <v>91</v>
      </c>
      <c r="D40" t="s">
        <v>92</v>
      </c>
      <c r="E40" t="s">
        <v>93</v>
      </c>
      <c r="F40" t="s">
        <v>94</v>
      </c>
      <c r="G40" s="3" t="s">
        <v>154</v>
      </c>
      <c r="H40" t="s">
        <v>155</v>
      </c>
      <c r="I40" t="s">
        <v>156</v>
      </c>
      <c r="L40" t="s">
        <v>97</v>
      </c>
      <c r="O40" t="s">
        <v>97</v>
      </c>
      <c r="R40" t="s">
        <v>97</v>
      </c>
      <c r="S40" t="s">
        <v>175</v>
      </c>
      <c r="T40" t="s">
        <v>110</v>
      </c>
      <c r="U40" t="s">
        <v>100</v>
      </c>
      <c r="V40" t="s">
        <v>92</v>
      </c>
      <c r="W40" s="3" t="s">
        <v>154</v>
      </c>
      <c r="X40" s="23" t="s">
        <v>239</v>
      </c>
      <c r="Y40" s="34" t="s">
        <v>244</v>
      </c>
      <c r="Z40" t="s">
        <v>101</v>
      </c>
      <c r="AA40" t="s">
        <v>102</v>
      </c>
      <c r="AB40" s="7">
        <v>0</v>
      </c>
      <c r="AC40" s="7">
        <v>5896</v>
      </c>
      <c r="AD40" s="7">
        <v>-5896</v>
      </c>
      <c r="AE40" s="7">
        <v>5896</v>
      </c>
      <c r="AF40" s="7">
        <v>0</v>
      </c>
      <c r="AG40" s="7">
        <v>0</v>
      </c>
      <c r="AH40" s="1" t="s">
        <v>267</v>
      </c>
      <c r="AI40" s="9">
        <v>-8</v>
      </c>
      <c r="AJ40" s="9">
        <v>0</v>
      </c>
      <c r="AK40" s="9">
        <v>0</v>
      </c>
      <c r="AL40" t="s">
        <v>166</v>
      </c>
      <c r="AS40">
        <f>IF(AJ40=1,IF(AC40-AB40&gt;=C1,IF(AC40-AB40&lt;=D1,1,0),0),0)</f>
        <v>0</v>
      </c>
      <c r="AT40">
        <f>IF(AJ40=1,IF(AC40-AB40&gt;=F1,IF(AC40-AB40&lt;=G1,1,0),0),0)</f>
        <v>0</v>
      </c>
      <c r="AU40">
        <f>IF(AJ40=1,IF(AC40-AB40&gt;=I1,IF(AC40-AB40&lt;=J1,1,0),0),0)</f>
        <v>0</v>
      </c>
      <c r="AV40">
        <f>IF(AJ40=1,IF(AC40-AB40&gt;=L1,IF(AC40-AB40&lt;=M1,1,0),0),0)</f>
        <v>0</v>
      </c>
      <c r="AW40">
        <f>IF(AJ40=1,IF(AC40-AB40&gt;=O1,IF(AC40-AB40&lt;=P1,1,0),0),0)</f>
        <v>0</v>
      </c>
      <c r="AX40">
        <f>IF(AJ40=1,IF(AI40&gt;=C2,IF(AI40&lt;=D2,1,0),0),0)</f>
        <v>0</v>
      </c>
      <c r="AY40">
        <f>IF(AJ40=1,IF(AI40&gt;=F2,IF(AI40&lt;=G2,1,0),0),0)</f>
        <v>0</v>
      </c>
      <c r="AZ40">
        <f>IF(AJ40=1,IF(AI40&gt;=I2,IF(AI40&lt;=J2,1,0),0),0)</f>
        <v>0</v>
      </c>
      <c r="BA40">
        <f>IF(AJ40=1,IF(AI40&gt;=L2,IF(AI40&lt;=M2,1,0),0),0)</f>
        <v>0</v>
      </c>
      <c r="BB40">
        <f>IF(AJ40=1,IF(AI40&gt;=O2,IF(AI40&lt;=P2,1,0),0),0)</f>
        <v>0</v>
      </c>
    </row>
    <row r="41" spans="1:54" x14ac:dyDescent="0.25">
      <c r="A41" t="s">
        <v>89</v>
      </c>
      <c r="B41" t="s">
        <v>90</v>
      </c>
      <c r="C41" t="s">
        <v>91</v>
      </c>
      <c r="D41" t="s">
        <v>92</v>
      </c>
      <c r="E41" t="s">
        <v>93</v>
      </c>
      <c r="F41" t="s">
        <v>94</v>
      </c>
      <c r="G41" s="3" t="s">
        <v>154</v>
      </c>
      <c r="H41" t="s">
        <v>155</v>
      </c>
      <c r="I41" t="s">
        <v>156</v>
      </c>
      <c r="L41" t="s">
        <v>97</v>
      </c>
      <c r="O41" t="s">
        <v>97</v>
      </c>
      <c r="R41" t="s">
        <v>97</v>
      </c>
      <c r="S41" t="s">
        <v>176</v>
      </c>
      <c r="T41" t="s">
        <v>110</v>
      </c>
      <c r="U41" t="s">
        <v>100</v>
      </c>
      <c r="V41" t="s">
        <v>92</v>
      </c>
      <c r="W41" s="3" t="s">
        <v>154</v>
      </c>
      <c r="X41" s="23" t="s">
        <v>239</v>
      </c>
      <c r="Y41" s="34" t="s">
        <v>244</v>
      </c>
      <c r="Z41" t="s">
        <v>102</v>
      </c>
      <c r="AA41" t="s">
        <v>102</v>
      </c>
      <c r="AB41" s="7">
        <v>0</v>
      </c>
      <c r="AC41" s="7">
        <v>5896</v>
      </c>
      <c r="AD41" s="7">
        <v>-5896</v>
      </c>
      <c r="AE41" s="7">
        <v>5896</v>
      </c>
      <c r="AF41" s="7">
        <v>0</v>
      </c>
      <c r="AG41" s="7">
        <v>0</v>
      </c>
      <c r="AH41" s="1" t="s">
        <v>261</v>
      </c>
      <c r="AI41" s="9">
        <v>10</v>
      </c>
      <c r="AJ41" s="9">
        <v>1</v>
      </c>
      <c r="AK41" s="9">
        <v>0</v>
      </c>
      <c r="AL41" t="s">
        <v>158</v>
      </c>
      <c r="AS41">
        <f>IF(AJ41=1,IF(AC41-AB41&gt;=C1,IF(AC41-AB41&lt;=D1,1,0),0),0)</f>
        <v>0</v>
      </c>
      <c r="AT41">
        <f>IF(AJ41=1,IF(AC41-AB41&gt;=F1,IF(AC41-AB41&lt;=G1,1,0),0),0)</f>
        <v>1</v>
      </c>
      <c r="AU41">
        <f>IF(AJ41=1,IF(AC41-AB41&gt;=I1,IF(AC41-AB41&lt;=J1,1,0),0),0)</f>
        <v>0</v>
      </c>
      <c r="AV41">
        <f>IF(AJ41=1,IF(AC41-AB41&gt;=L1,IF(AC41-AB41&lt;=M1,1,0),0),0)</f>
        <v>0</v>
      </c>
      <c r="AW41">
        <f>IF(AJ41=1,IF(AC41-AB41&gt;=O1,IF(AC41-AB41&lt;=P1,1,0),0),0)</f>
        <v>0</v>
      </c>
      <c r="AX41">
        <f>IF(AJ41=1,IF(AI41&gt;=C2,IF(AI41&lt;=D2,1,0),0),0)</f>
        <v>1</v>
      </c>
      <c r="AY41">
        <f>IF(AJ41=1,IF(AI41&gt;=F2,IF(AI41&lt;=G2,1,0),0),0)</f>
        <v>0</v>
      </c>
      <c r="AZ41">
        <f>IF(AJ41=1,IF(AI41&gt;=I2,IF(AI41&lt;=J2,1,0),0),0)</f>
        <v>0</v>
      </c>
      <c r="BA41">
        <f>IF(AJ41=1,IF(AI41&gt;=L2,IF(AI41&lt;=M2,1,0),0),0)</f>
        <v>0</v>
      </c>
      <c r="BB41">
        <f>IF(AJ41=1,IF(AI41&gt;=O2,IF(AI41&lt;=P2,1,0),0),0)</f>
        <v>0</v>
      </c>
    </row>
    <row r="42" spans="1:54" x14ac:dyDescent="0.25">
      <c r="A42" t="s">
        <v>89</v>
      </c>
      <c r="B42" t="s">
        <v>90</v>
      </c>
      <c r="C42" t="s">
        <v>91</v>
      </c>
      <c r="D42" t="s">
        <v>92</v>
      </c>
      <c r="E42" t="s">
        <v>93</v>
      </c>
      <c r="F42" t="s">
        <v>94</v>
      </c>
      <c r="G42" s="3" t="s">
        <v>154</v>
      </c>
      <c r="H42" t="s">
        <v>155</v>
      </c>
      <c r="I42" t="s">
        <v>156</v>
      </c>
      <c r="L42" t="s">
        <v>97</v>
      </c>
      <c r="O42" t="s">
        <v>97</v>
      </c>
      <c r="R42" t="s">
        <v>97</v>
      </c>
      <c r="S42" t="s">
        <v>177</v>
      </c>
      <c r="T42" t="s">
        <v>110</v>
      </c>
      <c r="U42" t="s">
        <v>100</v>
      </c>
      <c r="V42" t="s">
        <v>92</v>
      </c>
      <c r="W42" s="3" t="s">
        <v>154</v>
      </c>
      <c r="X42" s="23" t="s">
        <v>239</v>
      </c>
      <c r="Y42" s="34" t="s">
        <v>244</v>
      </c>
      <c r="Z42" t="s">
        <v>102</v>
      </c>
      <c r="AA42" t="s">
        <v>102</v>
      </c>
      <c r="AB42" s="7">
        <v>0</v>
      </c>
      <c r="AC42" s="7">
        <v>5896</v>
      </c>
      <c r="AD42" s="7">
        <v>-5896</v>
      </c>
      <c r="AE42" s="7">
        <v>5896</v>
      </c>
      <c r="AF42" s="7">
        <v>0</v>
      </c>
      <c r="AG42" s="7">
        <v>0</v>
      </c>
      <c r="AH42" s="1" t="s">
        <v>260</v>
      </c>
      <c r="AI42" s="9">
        <v>-4</v>
      </c>
      <c r="AJ42" s="9">
        <v>0</v>
      </c>
      <c r="AK42" s="9">
        <v>0</v>
      </c>
      <c r="AL42" t="s">
        <v>158</v>
      </c>
      <c r="AM42" t="s">
        <v>178</v>
      </c>
      <c r="AS42">
        <f>IF(AJ42=1,IF(AC42-AB42&gt;=C1,IF(AC42-AB42&lt;=D1,1,0),0),0)</f>
        <v>0</v>
      </c>
      <c r="AT42">
        <f>IF(AJ42=1,IF(AC42-AB42&gt;=F1,IF(AC42-AB42&lt;=G1,1,0),0),0)</f>
        <v>0</v>
      </c>
      <c r="AU42">
        <f>IF(AJ42=1,IF(AC42-AB42&gt;=I1,IF(AC42-AB42&lt;=J1,1,0),0),0)</f>
        <v>0</v>
      </c>
      <c r="AV42">
        <f>IF(AJ42=1,IF(AC42-AB42&gt;=L1,IF(AC42-AB42&lt;=M1,1,0),0),0)</f>
        <v>0</v>
      </c>
      <c r="AW42">
        <f>IF(AJ42=1,IF(AC42-AB42&gt;=O1,IF(AC42-AB42&lt;=P1,1,0),0),0)</f>
        <v>0</v>
      </c>
      <c r="AX42">
        <f>IF(AJ42=1,IF(AI42&gt;=C2,IF(AI42&lt;=D2,1,0),0),0)</f>
        <v>0</v>
      </c>
      <c r="AY42">
        <f>IF(AJ42=1,IF(AI42&gt;=F2,IF(AI42&lt;=G2,1,0),0),0)</f>
        <v>0</v>
      </c>
      <c r="AZ42">
        <f>IF(AJ42=1,IF(AI42&gt;=I2,IF(AI42&lt;=J2,1,0),0),0)</f>
        <v>0</v>
      </c>
      <c r="BA42">
        <f>IF(AJ42=1,IF(AI42&gt;=L2,IF(AI42&lt;=M2,1,0),0),0)</f>
        <v>0</v>
      </c>
      <c r="BB42">
        <f>IF(AJ42=1,IF(AI42&gt;=O2,IF(AI42&lt;=P2,1,0),0),0)</f>
        <v>0</v>
      </c>
    </row>
    <row r="43" spans="1:54" x14ac:dyDescent="0.25">
      <c r="A43" t="s">
        <v>89</v>
      </c>
      <c r="B43" t="s">
        <v>90</v>
      </c>
      <c r="C43" t="s">
        <v>91</v>
      </c>
      <c r="D43" t="s">
        <v>92</v>
      </c>
      <c r="E43" t="s">
        <v>93</v>
      </c>
      <c r="F43" t="s">
        <v>94</v>
      </c>
      <c r="G43" s="3" t="s">
        <v>154</v>
      </c>
      <c r="H43" t="s">
        <v>155</v>
      </c>
      <c r="I43" t="s">
        <v>156</v>
      </c>
      <c r="L43" t="s">
        <v>97</v>
      </c>
      <c r="O43" t="s">
        <v>97</v>
      </c>
      <c r="R43" t="s">
        <v>97</v>
      </c>
      <c r="S43" t="s">
        <v>179</v>
      </c>
      <c r="T43" t="s">
        <v>110</v>
      </c>
      <c r="U43" t="s">
        <v>100</v>
      </c>
      <c r="V43" t="s">
        <v>92</v>
      </c>
      <c r="W43" s="3" t="s">
        <v>154</v>
      </c>
      <c r="X43" s="23" t="s">
        <v>239</v>
      </c>
      <c r="Y43" s="34" t="s">
        <v>244</v>
      </c>
      <c r="Z43" t="s">
        <v>101</v>
      </c>
      <c r="AA43" t="s">
        <v>102</v>
      </c>
      <c r="AB43" s="7">
        <v>0</v>
      </c>
      <c r="AC43" s="7">
        <v>71236</v>
      </c>
      <c r="AD43" s="7">
        <v>-71236</v>
      </c>
      <c r="AE43" s="7">
        <v>71236</v>
      </c>
      <c r="AF43" s="7">
        <v>0</v>
      </c>
      <c r="AG43" s="7">
        <v>0</v>
      </c>
      <c r="AH43" s="1" t="s">
        <v>260</v>
      </c>
      <c r="AI43" s="9">
        <v>-4</v>
      </c>
      <c r="AJ43" s="9">
        <v>0</v>
      </c>
      <c r="AK43" s="9">
        <v>0</v>
      </c>
      <c r="AL43" t="s">
        <v>166</v>
      </c>
      <c r="AS43">
        <f>IF(AJ43=1,IF(AC43-AB43&gt;=C1,IF(AC43-AB43&lt;=D1,1,0),0),0)</f>
        <v>0</v>
      </c>
      <c r="AT43">
        <f>IF(AJ43=1,IF(AC43-AB43&gt;=F1,IF(AC43-AB43&lt;=G1,1,0),0),0)</f>
        <v>0</v>
      </c>
      <c r="AU43">
        <f>IF(AJ43=1,IF(AC43-AB43&gt;=I1,IF(AC43-AB43&lt;=J1,1,0),0),0)</f>
        <v>0</v>
      </c>
      <c r="AV43">
        <f>IF(AJ43=1,IF(AC43-AB43&gt;=L1,IF(AC43-AB43&lt;=M1,1,0),0),0)</f>
        <v>0</v>
      </c>
      <c r="AW43">
        <f>IF(AJ43=1,IF(AC43-AB43&gt;=O1,IF(AC43-AB43&lt;=P1,1,0),0),0)</f>
        <v>0</v>
      </c>
      <c r="AX43">
        <f>IF(AJ43=1,IF(AI43&gt;=C2,IF(AI43&lt;=D2,1,0),0),0)</f>
        <v>0</v>
      </c>
      <c r="AY43">
        <f>IF(AJ43=1,IF(AI43&gt;=F2,IF(AI43&lt;=G2,1,0),0),0)</f>
        <v>0</v>
      </c>
      <c r="AZ43">
        <f>IF(AJ43=1,IF(AI43&gt;=I2,IF(AI43&lt;=J2,1,0),0),0)</f>
        <v>0</v>
      </c>
      <c r="BA43">
        <f>IF(AJ43=1,IF(AI43&gt;=L2,IF(AI43&lt;=M2,1,0),0),0)</f>
        <v>0</v>
      </c>
      <c r="BB43">
        <f>IF(AJ43=1,IF(AI43&gt;=O2,IF(AI43&lt;=P2,1,0),0),0)</f>
        <v>0</v>
      </c>
    </row>
    <row r="44" spans="1:54" x14ac:dyDescent="0.25">
      <c r="A44" t="s">
        <v>89</v>
      </c>
      <c r="B44" t="s">
        <v>90</v>
      </c>
      <c r="C44" t="s">
        <v>91</v>
      </c>
      <c r="D44" t="s">
        <v>92</v>
      </c>
      <c r="E44" t="s">
        <v>93</v>
      </c>
      <c r="F44" t="s">
        <v>94</v>
      </c>
      <c r="G44" s="3" t="s">
        <v>154</v>
      </c>
      <c r="H44" t="s">
        <v>155</v>
      </c>
      <c r="I44" t="s">
        <v>156</v>
      </c>
      <c r="L44" t="s">
        <v>97</v>
      </c>
      <c r="O44" t="s">
        <v>97</v>
      </c>
      <c r="R44" t="s">
        <v>97</v>
      </c>
      <c r="S44" t="s">
        <v>180</v>
      </c>
      <c r="T44" t="s">
        <v>110</v>
      </c>
      <c r="U44" t="s">
        <v>100</v>
      </c>
      <c r="V44" t="s">
        <v>92</v>
      </c>
      <c r="W44" s="3" t="s">
        <v>154</v>
      </c>
      <c r="X44" s="23" t="s">
        <v>239</v>
      </c>
      <c r="Y44" s="34" t="s">
        <v>244</v>
      </c>
      <c r="Z44" t="s">
        <v>102</v>
      </c>
      <c r="AA44" t="s">
        <v>102</v>
      </c>
      <c r="AB44" s="7">
        <v>0</v>
      </c>
      <c r="AC44" s="7">
        <v>8963</v>
      </c>
      <c r="AD44" s="7">
        <v>-8963</v>
      </c>
      <c r="AE44" s="7">
        <v>8963</v>
      </c>
      <c r="AF44" s="7">
        <v>0</v>
      </c>
      <c r="AG44" s="7">
        <v>0</v>
      </c>
      <c r="AH44" s="1" t="s">
        <v>260</v>
      </c>
      <c r="AI44" s="9">
        <v>-4</v>
      </c>
      <c r="AJ44" s="9">
        <v>0</v>
      </c>
      <c r="AK44" s="9">
        <v>0</v>
      </c>
      <c r="AL44" t="s">
        <v>158</v>
      </c>
      <c r="AS44">
        <f>IF(AJ44=1,IF(AC44-AB44&gt;=C1,IF(AC44-AB44&lt;=D1,1,0),0),0)</f>
        <v>0</v>
      </c>
      <c r="AT44">
        <f>IF(AJ44=1,IF(AC44-AB44&gt;=F1,IF(AC44-AB44&lt;=G1,1,0),0),0)</f>
        <v>0</v>
      </c>
      <c r="AU44">
        <f>IF(AJ44=1,IF(AC44-AB44&gt;=I1,IF(AC44-AB44&lt;=J1,1,0),0),0)</f>
        <v>0</v>
      </c>
      <c r="AV44">
        <f>IF(AJ44=1,IF(AC44-AB44&gt;=L1,IF(AC44-AB44&lt;=M1,1,0),0),0)</f>
        <v>0</v>
      </c>
      <c r="AW44">
        <f>IF(AJ44=1,IF(AC44-AB44&gt;=O1,IF(AC44-AB44&lt;=P1,1,0),0),0)</f>
        <v>0</v>
      </c>
      <c r="AX44">
        <f>IF(AJ44=1,IF(AI44&gt;=C2,IF(AI44&lt;=D2,1,0),0),0)</f>
        <v>0</v>
      </c>
      <c r="AY44">
        <f>IF(AJ44=1,IF(AI44&gt;=F2,IF(AI44&lt;=G2,1,0),0),0)</f>
        <v>0</v>
      </c>
      <c r="AZ44">
        <f>IF(AJ44=1,IF(AI44&gt;=I2,IF(AI44&lt;=J2,1,0),0),0)</f>
        <v>0</v>
      </c>
      <c r="BA44">
        <f>IF(AJ44=1,IF(AI44&gt;=L2,IF(AI44&lt;=M2,1,0),0),0)</f>
        <v>0</v>
      </c>
      <c r="BB44">
        <f>IF(AJ44=1,IF(AI44&gt;=O2,IF(AI44&lt;=P2,1,0),0),0)</f>
        <v>0</v>
      </c>
    </row>
    <row r="45" spans="1:54" x14ac:dyDescent="0.25">
      <c r="A45" t="s">
        <v>89</v>
      </c>
      <c r="B45" t="s">
        <v>90</v>
      </c>
      <c r="C45" t="s">
        <v>91</v>
      </c>
      <c r="D45" t="s">
        <v>92</v>
      </c>
      <c r="E45" t="s">
        <v>93</v>
      </c>
      <c r="F45" t="s">
        <v>94</v>
      </c>
      <c r="G45" s="3" t="s">
        <v>154</v>
      </c>
      <c r="H45" t="s">
        <v>155</v>
      </c>
      <c r="I45" t="s">
        <v>156</v>
      </c>
      <c r="L45" t="s">
        <v>97</v>
      </c>
      <c r="O45" t="s">
        <v>97</v>
      </c>
      <c r="R45" t="s">
        <v>97</v>
      </c>
      <c r="S45" t="s">
        <v>181</v>
      </c>
      <c r="T45" t="s">
        <v>110</v>
      </c>
      <c r="U45" t="s">
        <v>100</v>
      </c>
      <c r="V45" t="s">
        <v>92</v>
      </c>
      <c r="W45" s="3" t="s">
        <v>154</v>
      </c>
      <c r="X45" s="23" t="s">
        <v>239</v>
      </c>
      <c r="Y45" s="34" t="s">
        <v>244</v>
      </c>
      <c r="Z45" t="s">
        <v>102</v>
      </c>
      <c r="AA45" t="s">
        <v>102</v>
      </c>
      <c r="AB45" s="7">
        <v>0</v>
      </c>
      <c r="AC45" s="7">
        <v>241.2</v>
      </c>
      <c r="AD45" s="7">
        <v>-241.2</v>
      </c>
      <c r="AE45" s="7">
        <v>241.2</v>
      </c>
      <c r="AF45" s="7">
        <v>0</v>
      </c>
      <c r="AG45" s="7">
        <v>0</v>
      </c>
      <c r="AH45" s="1" t="s">
        <v>260</v>
      </c>
      <c r="AI45" s="9">
        <v>-4</v>
      </c>
      <c r="AJ45" s="9">
        <v>0</v>
      </c>
      <c r="AK45" s="9">
        <v>0</v>
      </c>
      <c r="AL45" t="s">
        <v>158</v>
      </c>
      <c r="AM45" t="s">
        <v>182</v>
      </c>
      <c r="AS45">
        <f>IF(AJ45=1,IF(AC45-AB45&gt;=C1,IF(AC45-AB45&lt;=D1,1,0),0),0)</f>
        <v>0</v>
      </c>
      <c r="AT45">
        <f>IF(AJ45=1,IF(AC45-AB45&gt;=F1,IF(AC45-AB45&lt;=G1,1,0),0),0)</f>
        <v>0</v>
      </c>
      <c r="AU45">
        <f>IF(AJ45=1,IF(AC45-AB45&gt;=I1,IF(AC45-AB45&lt;=J1,1,0),0),0)</f>
        <v>0</v>
      </c>
      <c r="AV45">
        <f>IF(AJ45=1,IF(AC45-AB45&gt;=L1,IF(AC45-AB45&lt;=M1,1,0),0),0)</f>
        <v>0</v>
      </c>
      <c r="AW45">
        <f>IF(AJ45=1,IF(AC45-AB45&gt;=O1,IF(AC45-AB45&lt;=P1,1,0),0),0)</f>
        <v>0</v>
      </c>
      <c r="AX45">
        <f>IF(AJ45=1,IF(AI45&gt;=C2,IF(AI45&lt;=D2,1,0),0),0)</f>
        <v>0</v>
      </c>
      <c r="AY45">
        <f>IF(AJ45=1,IF(AI45&gt;=F2,IF(AI45&lt;=G2,1,0),0),0)</f>
        <v>0</v>
      </c>
      <c r="AZ45">
        <f>IF(AJ45=1,IF(AI45&gt;=I2,IF(AI45&lt;=J2,1,0),0),0)</f>
        <v>0</v>
      </c>
      <c r="BA45">
        <f>IF(AJ45=1,IF(AI45&gt;=L2,IF(AI45&lt;=M2,1,0),0),0)</f>
        <v>0</v>
      </c>
      <c r="BB45">
        <f>IF(AJ45=1,IF(AI45&gt;=O2,IF(AI45&lt;=P2,1,0),0),0)</f>
        <v>0</v>
      </c>
    </row>
    <row r="46" spans="1:54" x14ac:dyDescent="0.25">
      <c r="A46" t="s">
        <v>89</v>
      </c>
      <c r="B46" t="s">
        <v>90</v>
      </c>
      <c r="C46" t="s">
        <v>91</v>
      </c>
      <c r="D46" t="s">
        <v>92</v>
      </c>
      <c r="E46" t="s">
        <v>93</v>
      </c>
      <c r="F46" t="s">
        <v>94</v>
      </c>
      <c r="G46" s="3" t="s">
        <v>154</v>
      </c>
      <c r="H46" t="s">
        <v>155</v>
      </c>
      <c r="I46" t="s">
        <v>156</v>
      </c>
      <c r="L46" t="s">
        <v>97</v>
      </c>
      <c r="O46" t="s">
        <v>97</v>
      </c>
      <c r="R46" t="s">
        <v>97</v>
      </c>
      <c r="S46" t="s">
        <v>183</v>
      </c>
      <c r="T46" t="s">
        <v>110</v>
      </c>
      <c r="U46" t="s">
        <v>100</v>
      </c>
      <c r="V46" t="s">
        <v>92</v>
      </c>
      <c r="W46" s="3" t="s">
        <v>154</v>
      </c>
      <c r="X46" s="23" t="s">
        <v>239</v>
      </c>
      <c r="Y46" s="34" t="s">
        <v>244</v>
      </c>
      <c r="Z46" t="s">
        <v>101</v>
      </c>
      <c r="AA46" t="s">
        <v>102</v>
      </c>
      <c r="AB46" s="7">
        <v>0</v>
      </c>
      <c r="AC46" s="7">
        <v>700</v>
      </c>
      <c r="AD46" s="7">
        <v>-700</v>
      </c>
      <c r="AE46" s="7">
        <v>700</v>
      </c>
      <c r="AF46" s="7">
        <v>0</v>
      </c>
      <c r="AG46" s="7">
        <v>0</v>
      </c>
      <c r="AH46" s="1" t="s">
        <v>260</v>
      </c>
      <c r="AI46" s="9">
        <v>-4</v>
      </c>
      <c r="AJ46" s="9">
        <v>0</v>
      </c>
      <c r="AK46" s="9">
        <v>0</v>
      </c>
      <c r="AL46" t="s">
        <v>166</v>
      </c>
      <c r="AS46">
        <f>IF(AJ46=1,IF(AC46-AB46&gt;=C1,IF(AC46-AB46&lt;=D1,1,0),0),0)</f>
        <v>0</v>
      </c>
      <c r="AT46">
        <f>IF(AJ46=1,IF(AC46-AB46&gt;=F1,IF(AC46-AB46&lt;=G1,1,0),0),0)</f>
        <v>0</v>
      </c>
      <c r="AU46">
        <f>IF(AJ46=1,IF(AC46-AB46&gt;=I1,IF(AC46-AB46&lt;=J1,1,0),0),0)</f>
        <v>0</v>
      </c>
      <c r="AV46">
        <f>IF(AJ46=1,IF(AC46-AB46&gt;=L1,IF(AC46-AB46&lt;=M1,1,0),0),0)</f>
        <v>0</v>
      </c>
      <c r="AW46">
        <f>IF(AJ46=1,IF(AC46-AB46&gt;=O1,IF(AC46-AB46&lt;=P1,1,0),0),0)</f>
        <v>0</v>
      </c>
      <c r="AX46">
        <f>IF(AJ46=1,IF(AI46&gt;=C2,IF(AI46&lt;=D2,1,0),0),0)</f>
        <v>0</v>
      </c>
      <c r="AY46">
        <f>IF(AJ46=1,IF(AI46&gt;=F2,IF(AI46&lt;=G2,1,0),0),0)</f>
        <v>0</v>
      </c>
      <c r="AZ46">
        <f>IF(AJ46=1,IF(AI46&gt;=I2,IF(AI46&lt;=J2,1,0),0),0)</f>
        <v>0</v>
      </c>
      <c r="BA46">
        <f>IF(AJ46=1,IF(AI46&gt;=L2,IF(AI46&lt;=M2,1,0),0),0)</f>
        <v>0</v>
      </c>
      <c r="BB46">
        <f>IF(AJ46=1,IF(AI46&gt;=O2,IF(AI46&lt;=P2,1,0),0),0)</f>
        <v>0</v>
      </c>
    </row>
    <row r="47" spans="1:54" x14ac:dyDescent="0.25">
      <c r="A47" t="s">
        <v>89</v>
      </c>
      <c r="B47" t="s">
        <v>90</v>
      </c>
      <c r="C47" t="s">
        <v>91</v>
      </c>
      <c r="D47" t="s">
        <v>92</v>
      </c>
      <c r="E47" t="s">
        <v>93</v>
      </c>
      <c r="F47" t="s">
        <v>94</v>
      </c>
      <c r="G47" s="3" t="s">
        <v>154</v>
      </c>
      <c r="H47" t="s">
        <v>155</v>
      </c>
      <c r="I47" t="s">
        <v>156</v>
      </c>
      <c r="L47" t="s">
        <v>97</v>
      </c>
      <c r="O47" t="s">
        <v>97</v>
      </c>
      <c r="R47" t="s">
        <v>97</v>
      </c>
      <c r="S47" t="s">
        <v>184</v>
      </c>
      <c r="T47" t="s">
        <v>110</v>
      </c>
      <c r="U47" t="s">
        <v>100</v>
      </c>
      <c r="V47" t="s">
        <v>92</v>
      </c>
      <c r="W47" s="3" t="s">
        <v>154</v>
      </c>
      <c r="X47" s="23" t="s">
        <v>239</v>
      </c>
      <c r="Y47" s="34" t="s">
        <v>244</v>
      </c>
      <c r="Z47" t="s">
        <v>102</v>
      </c>
      <c r="AA47" t="s">
        <v>102</v>
      </c>
      <c r="AB47" s="7">
        <v>0</v>
      </c>
      <c r="AC47" s="7">
        <v>258</v>
      </c>
      <c r="AD47" s="7">
        <v>-258</v>
      </c>
      <c r="AE47" s="7">
        <v>258</v>
      </c>
      <c r="AF47" s="7">
        <v>0</v>
      </c>
      <c r="AG47" s="7">
        <v>0</v>
      </c>
      <c r="AH47" s="1" t="s">
        <v>260</v>
      </c>
      <c r="AI47" s="9">
        <v>-4</v>
      </c>
      <c r="AJ47" s="9">
        <v>0</v>
      </c>
      <c r="AK47" s="9">
        <v>0</v>
      </c>
      <c r="AL47" t="s">
        <v>158</v>
      </c>
      <c r="AS47">
        <f>IF(AJ47=1,IF(AC47-AB47&gt;=C1,IF(AC47-AB47&lt;=D1,1,0),0),0)</f>
        <v>0</v>
      </c>
      <c r="AT47">
        <f>IF(AJ47=1,IF(AC47-AB47&gt;=F1,IF(AC47-AB47&lt;=G1,1,0),0),0)</f>
        <v>0</v>
      </c>
      <c r="AU47">
        <f>IF(AJ47=1,IF(AC47-AB47&gt;=I1,IF(AC47-AB47&lt;=J1,1,0),0),0)</f>
        <v>0</v>
      </c>
      <c r="AV47">
        <f>IF(AJ47=1,IF(AC47-AB47&gt;=L1,IF(AC47-AB47&lt;=M1,1,0),0),0)</f>
        <v>0</v>
      </c>
      <c r="AW47">
        <f>IF(AJ47=1,IF(AC47-AB47&gt;=O1,IF(AC47-AB47&lt;=P1,1,0),0),0)</f>
        <v>0</v>
      </c>
      <c r="AX47">
        <f>IF(AJ47=1,IF(AI47&gt;=C2,IF(AI47&lt;=D2,1,0),0),0)</f>
        <v>0</v>
      </c>
      <c r="AY47">
        <f>IF(AJ47=1,IF(AI47&gt;=F2,IF(AI47&lt;=G2,1,0),0),0)</f>
        <v>0</v>
      </c>
      <c r="AZ47">
        <f>IF(AJ47=1,IF(AI47&gt;=I2,IF(AI47&lt;=J2,1,0),0),0)</f>
        <v>0</v>
      </c>
      <c r="BA47">
        <f>IF(AJ47=1,IF(AI47&gt;=L2,IF(AI47&lt;=M2,1,0),0),0)</f>
        <v>0</v>
      </c>
      <c r="BB47">
        <f>IF(AJ47=1,IF(AI47&gt;=O2,IF(AI47&lt;=P2,1,0),0),0)</f>
        <v>0</v>
      </c>
    </row>
    <row r="48" spans="1:54" x14ac:dyDescent="0.25">
      <c r="A48" t="s">
        <v>89</v>
      </c>
      <c r="B48" t="s">
        <v>90</v>
      </c>
      <c r="C48" t="s">
        <v>91</v>
      </c>
      <c r="D48" t="s">
        <v>92</v>
      </c>
      <c r="E48" t="s">
        <v>93</v>
      </c>
      <c r="F48" t="s">
        <v>94</v>
      </c>
      <c r="G48" s="3" t="s">
        <v>154</v>
      </c>
      <c r="H48" t="s">
        <v>155</v>
      </c>
      <c r="I48" t="s">
        <v>156</v>
      </c>
      <c r="L48" t="s">
        <v>97</v>
      </c>
      <c r="O48" t="s">
        <v>97</v>
      </c>
      <c r="R48" t="s">
        <v>97</v>
      </c>
      <c r="S48" t="s">
        <v>185</v>
      </c>
      <c r="T48" t="s">
        <v>110</v>
      </c>
      <c r="U48" t="s">
        <v>100</v>
      </c>
      <c r="V48" t="s">
        <v>92</v>
      </c>
      <c r="W48" s="3" t="s">
        <v>154</v>
      </c>
      <c r="X48" s="23" t="s">
        <v>239</v>
      </c>
      <c r="Y48" s="34" t="s">
        <v>244</v>
      </c>
      <c r="Z48" t="s">
        <v>102</v>
      </c>
      <c r="AA48" t="s">
        <v>102</v>
      </c>
      <c r="AB48" s="7">
        <v>0</v>
      </c>
      <c r="AC48" s="7">
        <v>241.2</v>
      </c>
      <c r="AD48" s="7">
        <v>-241.2</v>
      </c>
      <c r="AE48" s="7">
        <v>241.2</v>
      </c>
      <c r="AF48" s="7">
        <v>0</v>
      </c>
      <c r="AG48" s="7">
        <v>0</v>
      </c>
      <c r="AH48" s="1" t="s">
        <v>260</v>
      </c>
      <c r="AI48" s="9">
        <v>-4</v>
      </c>
      <c r="AJ48" s="9">
        <v>0</v>
      </c>
      <c r="AK48" s="9">
        <v>0</v>
      </c>
      <c r="AL48" t="s">
        <v>158</v>
      </c>
      <c r="AM48" t="s">
        <v>186</v>
      </c>
      <c r="AS48">
        <f>IF(AJ48=1,IF(AC48-AB48&gt;=C1,IF(AC48-AB48&lt;=D1,1,0),0),0)</f>
        <v>0</v>
      </c>
      <c r="AT48">
        <f>IF(AJ48=1,IF(AC48-AB48&gt;=F1,IF(AC48-AB48&lt;=G1,1,0),0),0)</f>
        <v>0</v>
      </c>
      <c r="AU48">
        <f>IF(AJ48=1,IF(AC48-AB48&gt;=I1,IF(AC48-AB48&lt;=J1,1,0),0),0)</f>
        <v>0</v>
      </c>
      <c r="AV48">
        <f>IF(AJ48=1,IF(AC48-AB48&gt;=L1,IF(AC48-AB48&lt;=M1,1,0),0),0)</f>
        <v>0</v>
      </c>
      <c r="AW48">
        <f>IF(AJ48=1,IF(AC48-AB48&gt;=O1,IF(AC48-AB48&lt;=P1,1,0),0),0)</f>
        <v>0</v>
      </c>
      <c r="AX48">
        <f>IF(AJ48=1,IF(AI48&gt;=C2,IF(AI48&lt;=D2,1,0),0),0)</f>
        <v>0</v>
      </c>
      <c r="AY48">
        <f>IF(AJ48=1,IF(AI48&gt;=F2,IF(AI48&lt;=G2,1,0),0),0)</f>
        <v>0</v>
      </c>
      <c r="AZ48">
        <f>IF(AJ48=1,IF(AI48&gt;=I2,IF(AI48&lt;=J2,1,0),0),0)</f>
        <v>0</v>
      </c>
      <c r="BA48">
        <f>IF(AJ48=1,IF(AI48&gt;=L2,IF(AI48&lt;=M2,1,0),0),0)</f>
        <v>0</v>
      </c>
      <c r="BB48">
        <f>IF(AJ48=1,IF(AI48&gt;=O2,IF(AI48&lt;=P2,1,0),0),0)</f>
        <v>0</v>
      </c>
    </row>
    <row r="49" spans="1:54" x14ac:dyDescent="0.25">
      <c r="A49" t="s">
        <v>89</v>
      </c>
      <c r="B49" t="s">
        <v>90</v>
      </c>
      <c r="C49" t="s">
        <v>91</v>
      </c>
      <c r="D49" t="s">
        <v>92</v>
      </c>
      <c r="E49" t="s">
        <v>93</v>
      </c>
      <c r="F49" t="s">
        <v>94</v>
      </c>
      <c r="G49" s="3" t="s">
        <v>154</v>
      </c>
      <c r="H49" t="s">
        <v>155</v>
      </c>
      <c r="I49" t="s">
        <v>156</v>
      </c>
      <c r="L49" t="s">
        <v>97</v>
      </c>
      <c r="O49" t="s">
        <v>97</v>
      </c>
      <c r="R49" t="s">
        <v>97</v>
      </c>
      <c r="S49" t="s">
        <v>187</v>
      </c>
      <c r="T49" t="s">
        <v>110</v>
      </c>
      <c r="U49" t="s">
        <v>100</v>
      </c>
      <c r="V49" t="s">
        <v>92</v>
      </c>
      <c r="W49" s="3" t="s">
        <v>154</v>
      </c>
      <c r="X49" s="23" t="s">
        <v>239</v>
      </c>
      <c r="Y49" s="34" t="s">
        <v>244</v>
      </c>
      <c r="Z49" t="s">
        <v>101</v>
      </c>
      <c r="AA49" t="s">
        <v>102</v>
      </c>
      <c r="AB49" s="7">
        <v>0</v>
      </c>
      <c r="AC49" s="7">
        <v>5893</v>
      </c>
      <c r="AD49" s="7">
        <v>-5893</v>
      </c>
      <c r="AE49" s="7">
        <v>5893</v>
      </c>
      <c r="AF49" s="7">
        <v>0</v>
      </c>
      <c r="AG49" s="7">
        <v>0</v>
      </c>
      <c r="AH49" s="1" t="s">
        <v>260</v>
      </c>
      <c r="AI49" s="9">
        <v>-4</v>
      </c>
      <c r="AJ49" s="9">
        <v>0</v>
      </c>
      <c r="AK49" s="9">
        <v>0</v>
      </c>
      <c r="AL49" t="s">
        <v>166</v>
      </c>
      <c r="AS49">
        <f>IF(AJ49=1,IF(AC49-AB49&gt;=C1,IF(AC49-AB49&lt;=D1,1,0),0),0)</f>
        <v>0</v>
      </c>
      <c r="AT49">
        <f>IF(AJ49=1,IF(AC49-AB49&gt;=F1,IF(AC49-AB49&lt;=G1,1,0),0),0)</f>
        <v>0</v>
      </c>
      <c r="AU49">
        <f>IF(AJ49=1,IF(AC49-AB49&gt;=I1,IF(AC49-AB49&lt;=J1,1,0),0),0)</f>
        <v>0</v>
      </c>
      <c r="AV49">
        <f>IF(AJ49=1,IF(AC49-AB49&gt;=L1,IF(AC49-AB49&lt;=M1,1,0),0),0)</f>
        <v>0</v>
      </c>
      <c r="AW49">
        <f>IF(AJ49=1,IF(AC49-AB49&gt;=O1,IF(AC49-AB49&lt;=P1,1,0),0),0)</f>
        <v>0</v>
      </c>
      <c r="AX49">
        <f>IF(AJ49=1,IF(AI49&gt;=C2,IF(AI49&lt;=D2,1,0),0),0)</f>
        <v>0</v>
      </c>
      <c r="AY49">
        <f>IF(AJ49=1,IF(AI49&gt;=F2,IF(AI49&lt;=G2,1,0),0),0)</f>
        <v>0</v>
      </c>
      <c r="AZ49">
        <f>IF(AJ49=1,IF(AI49&gt;=I2,IF(AI49&lt;=J2,1,0),0),0)</f>
        <v>0</v>
      </c>
      <c r="BA49">
        <f>IF(AJ49=1,IF(AI49&gt;=L2,IF(AI49&lt;=M2,1,0),0),0)</f>
        <v>0</v>
      </c>
      <c r="BB49">
        <f>IF(AJ49=1,IF(AI49&gt;=O2,IF(AI49&lt;=P2,1,0),0),0)</f>
        <v>0</v>
      </c>
    </row>
    <row r="50" spans="1:54" x14ac:dyDescent="0.25">
      <c r="A50" t="s">
        <v>89</v>
      </c>
      <c r="B50" t="s">
        <v>90</v>
      </c>
      <c r="C50" t="s">
        <v>91</v>
      </c>
      <c r="D50" t="s">
        <v>92</v>
      </c>
      <c r="E50" t="s">
        <v>93</v>
      </c>
      <c r="F50" t="s">
        <v>94</v>
      </c>
      <c r="G50" s="3" t="s">
        <v>154</v>
      </c>
      <c r="H50" t="s">
        <v>155</v>
      </c>
      <c r="I50" t="s">
        <v>156</v>
      </c>
      <c r="L50" t="s">
        <v>97</v>
      </c>
      <c r="O50" t="s">
        <v>97</v>
      </c>
      <c r="R50" t="s">
        <v>97</v>
      </c>
      <c r="S50" t="s">
        <v>188</v>
      </c>
      <c r="T50" t="s">
        <v>110</v>
      </c>
      <c r="U50" t="s">
        <v>100</v>
      </c>
      <c r="V50" t="s">
        <v>92</v>
      </c>
      <c r="W50" s="3" t="s">
        <v>154</v>
      </c>
      <c r="X50" s="23" t="s">
        <v>239</v>
      </c>
      <c r="Y50" s="34" t="s">
        <v>244</v>
      </c>
      <c r="Z50" t="s">
        <v>102</v>
      </c>
      <c r="AA50" t="s">
        <v>102</v>
      </c>
      <c r="AB50" s="7">
        <v>0</v>
      </c>
      <c r="AC50" s="7">
        <v>12058.69</v>
      </c>
      <c r="AD50" s="7">
        <v>-12058.69</v>
      </c>
      <c r="AE50" s="7">
        <v>12058.69</v>
      </c>
      <c r="AF50" s="7">
        <v>0</v>
      </c>
      <c r="AG50" s="7">
        <v>0</v>
      </c>
      <c r="AH50" s="1" t="s">
        <v>260</v>
      </c>
      <c r="AI50" s="9">
        <v>-4</v>
      </c>
      <c r="AJ50" s="9">
        <v>0</v>
      </c>
      <c r="AK50" s="9">
        <v>0</v>
      </c>
      <c r="AL50" t="s">
        <v>158</v>
      </c>
      <c r="AS50">
        <f>IF(AJ50=1,IF(AC50-AB50&gt;=C1,IF(AC50-AB50&lt;=D1,1,0),0),0)</f>
        <v>0</v>
      </c>
      <c r="AT50">
        <f>IF(AJ50=1,IF(AC50-AB50&gt;=F1,IF(AC50-AB50&lt;=G1,1,0),0),0)</f>
        <v>0</v>
      </c>
      <c r="AU50">
        <f>IF(AJ50=1,IF(AC50-AB50&gt;=I1,IF(AC50-AB50&lt;=J1,1,0),0),0)</f>
        <v>0</v>
      </c>
      <c r="AV50">
        <f>IF(AJ50=1,IF(AC50-AB50&gt;=L1,IF(AC50-AB50&lt;=M1,1,0),0),0)</f>
        <v>0</v>
      </c>
      <c r="AW50">
        <f>IF(AJ50=1,IF(AC50-AB50&gt;=O1,IF(AC50-AB50&lt;=P1,1,0),0),0)</f>
        <v>0</v>
      </c>
      <c r="AX50">
        <f>IF(AJ50=1,IF(AI50&gt;=C2,IF(AI50&lt;=D2,1,0),0),0)</f>
        <v>0</v>
      </c>
      <c r="AY50">
        <f>IF(AJ50=1,IF(AI50&gt;=F2,IF(AI50&lt;=G2,1,0),0),0)</f>
        <v>0</v>
      </c>
      <c r="AZ50">
        <f>IF(AJ50=1,IF(AI50&gt;=I2,IF(AI50&lt;=J2,1,0),0),0)</f>
        <v>0</v>
      </c>
      <c r="BA50">
        <f>IF(AJ50=1,IF(AI50&gt;=L2,IF(AI50&lt;=M2,1,0),0),0)</f>
        <v>0</v>
      </c>
      <c r="BB50">
        <f>IF(AJ50=1,IF(AI50&gt;=O2,IF(AI50&lt;=P2,1,0),0),0)</f>
        <v>0</v>
      </c>
    </row>
    <row r="51" spans="1:54" x14ac:dyDescent="0.25">
      <c r="A51" t="s">
        <v>89</v>
      </c>
      <c r="B51" t="s">
        <v>90</v>
      </c>
      <c r="C51" t="s">
        <v>91</v>
      </c>
      <c r="D51" t="s">
        <v>92</v>
      </c>
      <c r="E51" t="s">
        <v>93</v>
      </c>
      <c r="F51" t="s">
        <v>94</v>
      </c>
      <c r="G51" s="3" t="s">
        <v>154</v>
      </c>
      <c r="H51" t="s">
        <v>155</v>
      </c>
      <c r="I51" t="s">
        <v>156</v>
      </c>
      <c r="L51" t="s">
        <v>97</v>
      </c>
      <c r="O51" t="s">
        <v>97</v>
      </c>
      <c r="R51" t="s">
        <v>97</v>
      </c>
      <c r="S51" t="s">
        <v>189</v>
      </c>
      <c r="T51" t="s">
        <v>110</v>
      </c>
      <c r="U51" t="s">
        <v>100</v>
      </c>
      <c r="V51" t="s">
        <v>92</v>
      </c>
      <c r="W51" s="3" t="s">
        <v>154</v>
      </c>
      <c r="X51" s="23" t="s">
        <v>239</v>
      </c>
      <c r="Y51" s="34" t="s">
        <v>244</v>
      </c>
      <c r="Z51" t="s">
        <v>102</v>
      </c>
      <c r="AA51" t="s">
        <v>102</v>
      </c>
      <c r="AB51" s="7">
        <v>0</v>
      </c>
      <c r="AC51" s="7">
        <v>241.2</v>
      </c>
      <c r="AD51" s="7">
        <v>-241.2</v>
      </c>
      <c r="AE51" s="7">
        <v>241.2</v>
      </c>
      <c r="AF51" s="7">
        <v>0</v>
      </c>
      <c r="AG51" s="7">
        <v>0</v>
      </c>
      <c r="AH51" s="1" t="s">
        <v>260</v>
      </c>
      <c r="AI51" s="9">
        <v>-4</v>
      </c>
      <c r="AJ51" s="9">
        <v>0</v>
      </c>
      <c r="AK51" s="9">
        <v>0</v>
      </c>
      <c r="AL51" t="s">
        <v>158</v>
      </c>
      <c r="AM51" t="s">
        <v>190</v>
      </c>
      <c r="AS51">
        <f>IF(AJ51=1,IF(AC51-AB51&gt;=C1,IF(AC51-AB51&lt;=D1,1,0),0),0)</f>
        <v>0</v>
      </c>
      <c r="AT51">
        <f>IF(AJ51=1,IF(AC51-AB51&gt;=F1,IF(AC51-AB51&lt;=G1,1,0),0),0)</f>
        <v>0</v>
      </c>
      <c r="AU51">
        <f>IF(AJ51=1,IF(AC51-AB51&gt;=I1,IF(AC51-AB51&lt;=J1,1,0),0),0)</f>
        <v>0</v>
      </c>
      <c r="AV51">
        <f>IF(AJ51=1,IF(AC51-AB51&gt;=L1,IF(AC51-AB51&lt;=M1,1,0),0),0)</f>
        <v>0</v>
      </c>
      <c r="AW51">
        <f>IF(AJ51=1,IF(AC51-AB51&gt;=O1,IF(AC51-AB51&lt;=P1,1,0),0),0)</f>
        <v>0</v>
      </c>
      <c r="AX51">
        <f>IF(AJ51=1,IF(AI51&gt;=C2,IF(AI51&lt;=D2,1,0),0),0)</f>
        <v>0</v>
      </c>
      <c r="AY51">
        <f>IF(AJ51=1,IF(AI51&gt;=F2,IF(AI51&lt;=G2,1,0),0),0)</f>
        <v>0</v>
      </c>
      <c r="AZ51">
        <f>IF(AJ51=1,IF(AI51&gt;=I2,IF(AI51&lt;=J2,1,0),0),0)</f>
        <v>0</v>
      </c>
      <c r="BA51">
        <f>IF(AJ51=1,IF(AI51&gt;=L2,IF(AI51&lt;=M2,1,0),0),0)</f>
        <v>0</v>
      </c>
      <c r="BB51">
        <f>IF(AJ51=1,IF(AI51&gt;=O2,IF(AI51&lt;=P2,1,0),0),0)</f>
        <v>0</v>
      </c>
    </row>
    <row r="52" spans="1:54" x14ac:dyDescent="0.25">
      <c r="A52" t="s">
        <v>89</v>
      </c>
      <c r="B52" t="s">
        <v>90</v>
      </c>
      <c r="C52" t="s">
        <v>91</v>
      </c>
      <c r="D52" t="s">
        <v>92</v>
      </c>
      <c r="E52" t="s">
        <v>93</v>
      </c>
      <c r="F52" t="s">
        <v>94</v>
      </c>
      <c r="G52" s="3" t="s">
        <v>154</v>
      </c>
      <c r="H52" t="s">
        <v>155</v>
      </c>
      <c r="I52" t="s">
        <v>156</v>
      </c>
      <c r="L52" t="s">
        <v>97</v>
      </c>
      <c r="O52" t="s">
        <v>97</v>
      </c>
      <c r="R52" t="s">
        <v>97</v>
      </c>
      <c r="S52" t="s">
        <v>191</v>
      </c>
      <c r="T52" t="s">
        <v>110</v>
      </c>
      <c r="U52" t="s">
        <v>100</v>
      </c>
      <c r="V52" t="s">
        <v>92</v>
      </c>
      <c r="W52" s="3" t="s">
        <v>154</v>
      </c>
      <c r="X52" s="23" t="s">
        <v>239</v>
      </c>
      <c r="Y52" s="34" t="s">
        <v>244</v>
      </c>
      <c r="Z52" t="s">
        <v>101</v>
      </c>
      <c r="AA52" t="s">
        <v>102</v>
      </c>
      <c r="AB52" s="7">
        <v>0</v>
      </c>
      <c r="AC52" s="7">
        <v>65000</v>
      </c>
      <c r="AD52" s="7">
        <v>-65000</v>
      </c>
      <c r="AE52" s="7">
        <v>65000</v>
      </c>
      <c r="AF52" s="7">
        <v>0</v>
      </c>
      <c r="AG52" s="7">
        <v>0</v>
      </c>
      <c r="AH52" s="1" t="s">
        <v>260</v>
      </c>
      <c r="AI52" s="9">
        <v>-4</v>
      </c>
      <c r="AJ52" s="9">
        <v>0</v>
      </c>
      <c r="AK52" s="9">
        <v>0</v>
      </c>
      <c r="AL52" t="s">
        <v>166</v>
      </c>
      <c r="AS52">
        <f>IF(AJ52=1,IF(AC52-AB52&gt;=C1,IF(AC52-AB52&lt;=D1,1,0),0),0)</f>
        <v>0</v>
      </c>
      <c r="AT52">
        <f>IF(AJ52=1,IF(AC52-AB52&gt;=F1,IF(AC52-AB52&lt;=G1,1,0),0),0)</f>
        <v>0</v>
      </c>
      <c r="AU52">
        <f>IF(AJ52=1,IF(AC52-AB52&gt;=I1,IF(AC52-AB52&lt;=J1,1,0),0),0)</f>
        <v>0</v>
      </c>
      <c r="AV52">
        <f>IF(AJ52=1,IF(AC52-AB52&gt;=L1,IF(AC52-AB52&lt;=M1,1,0),0),0)</f>
        <v>0</v>
      </c>
      <c r="AW52">
        <f>IF(AJ52=1,IF(AC52-AB52&gt;=O1,IF(AC52-AB52&lt;=P1,1,0),0),0)</f>
        <v>0</v>
      </c>
      <c r="AX52">
        <f>IF(AJ52=1,IF(AI52&gt;=C2,IF(AI52&lt;=D2,1,0),0),0)</f>
        <v>0</v>
      </c>
      <c r="AY52">
        <f>IF(AJ52=1,IF(AI52&gt;=F2,IF(AI52&lt;=G2,1,0),0),0)</f>
        <v>0</v>
      </c>
      <c r="AZ52">
        <f>IF(AJ52=1,IF(AI52&gt;=I2,IF(AI52&lt;=J2,1,0),0),0)</f>
        <v>0</v>
      </c>
      <c r="BA52">
        <f>IF(AJ52=1,IF(AI52&gt;=L2,IF(AI52&lt;=M2,1,0),0),0)</f>
        <v>0</v>
      </c>
      <c r="BB52">
        <f>IF(AJ52=1,IF(AI52&gt;=O2,IF(AI52&lt;=P2,1,0),0),0)</f>
        <v>0</v>
      </c>
    </row>
    <row r="53" spans="1:54" x14ac:dyDescent="0.25">
      <c r="A53" t="s">
        <v>89</v>
      </c>
      <c r="B53" t="s">
        <v>90</v>
      </c>
      <c r="C53" t="s">
        <v>91</v>
      </c>
      <c r="D53" t="s">
        <v>92</v>
      </c>
      <c r="E53" t="s">
        <v>93</v>
      </c>
      <c r="F53" t="s">
        <v>94</v>
      </c>
      <c r="G53" s="3" t="s">
        <v>154</v>
      </c>
      <c r="H53" t="s">
        <v>155</v>
      </c>
      <c r="I53" t="s">
        <v>156</v>
      </c>
      <c r="L53" t="s">
        <v>97</v>
      </c>
      <c r="O53" t="s">
        <v>97</v>
      </c>
      <c r="R53" t="s">
        <v>97</v>
      </c>
      <c r="S53" t="s">
        <v>192</v>
      </c>
      <c r="T53" t="s">
        <v>110</v>
      </c>
      <c r="U53" t="s">
        <v>100</v>
      </c>
      <c r="V53" t="s">
        <v>92</v>
      </c>
      <c r="W53" s="3" t="s">
        <v>154</v>
      </c>
      <c r="X53" s="23" t="s">
        <v>239</v>
      </c>
      <c r="Y53" s="34" t="s">
        <v>244</v>
      </c>
      <c r="Z53" t="s">
        <v>102</v>
      </c>
      <c r="AA53" t="s">
        <v>102</v>
      </c>
      <c r="AB53" s="7">
        <v>0</v>
      </c>
      <c r="AC53" s="7">
        <v>700</v>
      </c>
      <c r="AD53" s="7">
        <v>-700</v>
      </c>
      <c r="AE53" s="7">
        <v>700</v>
      </c>
      <c r="AF53" s="7">
        <v>0</v>
      </c>
      <c r="AG53" s="7">
        <v>0</v>
      </c>
      <c r="AH53" s="1" t="s">
        <v>268</v>
      </c>
      <c r="AI53" s="9">
        <v>5</v>
      </c>
      <c r="AJ53" s="9">
        <v>1</v>
      </c>
      <c r="AK53" s="9">
        <v>0</v>
      </c>
      <c r="AL53" t="s">
        <v>158</v>
      </c>
      <c r="AS53">
        <f>IF(AJ53=1,IF(AC53-AB53&gt;=C1,IF(AC53-AB53&lt;=D1,1,0),0),0)</f>
        <v>1</v>
      </c>
      <c r="AT53">
        <f>IF(AJ53=1,IF(AC53-AB53&gt;=F1,IF(AC53-AB53&lt;=G1,1,0),0),0)</f>
        <v>0</v>
      </c>
      <c r="AU53">
        <f>IF(AJ53=1,IF(AC53-AB53&gt;=I1,IF(AC53-AB53&lt;=J1,1,0),0),0)</f>
        <v>0</v>
      </c>
      <c r="AV53">
        <f>IF(AJ53=1,IF(AC53-AB53&gt;=L1,IF(AC53-AB53&lt;=M1,1,0),0),0)</f>
        <v>0</v>
      </c>
      <c r="AW53">
        <f>IF(AJ53=1,IF(AC53-AB53&gt;=O1,IF(AC53-AB53&lt;=P1,1,0),0),0)</f>
        <v>0</v>
      </c>
      <c r="AX53">
        <f>IF(AJ53=1,IF(AI53&gt;=C2,IF(AI53&lt;=D2,1,0),0),0)</f>
        <v>1</v>
      </c>
      <c r="AY53">
        <f>IF(AJ53=1,IF(AI53&gt;=F2,IF(AI53&lt;=G2,1,0),0),0)</f>
        <v>0</v>
      </c>
      <c r="AZ53">
        <f>IF(AJ53=1,IF(AI53&gt;=I2,IF(AI53&lt;=J2,1,0),0),0)</f>
        <v>0</v>
      </c>
      <c r="BA53">
        <f>IF(AJ53=1,IF(AI53&gt;=L2,IF(AI53&lt;=M2,1,0),0),0)</f>
        <v>0</v>
      </c>
      <c r="BB53">
        <f>IF(AJ53=1,IF(AI53&gt;=O2,IF(AI53&lt;=P2,1,0),0),0)</f>
        <v>0</v>
      </c>
    </row>
    <row r="54" spans="1:54" x14ac:dyDescent="0.25">
      <c r="A54" t="s">
        <v>89</v>
      </c>
      <c r="B54" t="s">
        <v>90</v>
      </c>
      <c r="C54" t="s">
        <v>91</v>
      </c>
      <c r="D54" t="s">
        <v>92</v>
      </c>
      <c r="E54" t="s">
        <v>93</v>
      </c>
      <c r="F54" t="s">
        <v>94</v>
      </c>
      <c r="G54" s="3" t="s">
        <v>154</v>
      </c>
      <c r="H54" t="s">
        <v>155</v>
      </c>
      <c r="I54" t="s">
        <v>156</v>
      </c>
      <c r="L54" t="s">
        <v>97</v>
      </c>
      <c r="O54" t="s">
        <v>97</v>
      </c>
      <c r="R54" t="s">
        <v>97</v>
      </c>
      <c r="S54" t="s">
        <v>193</v>
      </c>
      <c r="T54" t="s">
        <v>110</v>
      </c>
      <c r="U54" t="s">
        <v>100</v>
      </c>
      <c r="V54" t="s">
        <v>92</v>
      </c>
      <c r="W54" s="3" t="s">
        <v>154</v>
      </c>
      <c r="X54" s="23" t="s">
        <v>239</v>
      </c>
      <c r="Y54" s="34" t="s">
        <v>244</v>
      </c>
      <c r="Z54" t="s">
        <v>102</v>
      </c>
      <c r="AA54" t="s">
        <v>102</v>
      </c>
      <c r="AB54" s="7">
        <v>0</v>
      </c>
      <c r="AC54" s="7">
        <v>241.2</v>
      </c>
      <c r="AD54" s="7">
        <v>-241.2</v>
      </c>
      <c r="AE54" s="7">
        <v>241.2</v>
      </c>
      <c r="AF54" s="7">
        <v>0</v>
      </c>
      <c r="AG54" s="7">
        <v>0</v>
      </c>
      <c r="AH54" s="1" t="s">
        <v>268</v>
      </c>
      <c r="AI54" s="9">
        <v>5</v>
      </c>
      <c r="AJ54" s="9">
        <v>1</v>
      </c>
      <c r="AK54" s="9">
        <v>0</v>
      </c>
      <c r="AL54" t="s">
        <v>158</v>
      </c>
      <c r="AM54" t="s">
        <v>194</v>
      </c>
      <c r="AS54">
        <f>IF(AJ54=1,IF(AC54-AB54&gt;=C1,IF(AC54-AB54&lt;=D1,1,0),0),0)</f>
        <v>1</v>
      </c>
      <c r="AT54">
        <f>IF(AJ54=1,IF(AC54-AB54&gt;=F1,IF(AC54-AB54&lt;=G1,1,0),0),0)</f>
        <v>0</v>
      </c>
      <c r="AU54">
        <f>IF(AJ54=1,IF(AC54-AB54&gt;=I1,IF(AC54-AB54&lt;=J1,1,0),0),0)</f>
        <v>0</v>
      </c>
      <c r="AV54">
        <f>IF(AJ54=1,IF(AC54-AB54&gt;=L1,IF(AC54-AB54&lt;=M1,1,0),0),0)</f>
        <v>0</v>
      </c>
      <c r="AW54">
        <f>IF(AJ54=1,IF(AC54-AB54&gt;=O1,IF(AC54-AB54&lt;=P1,1,0),0),0)</f>
        <v>0</v>
      </c>
      <c r="AX54">
        <f>IF(AJ54=1,IF(AI54&gt;=C2,IF(AI54&lt;=D2,1,0),0),0)</f>
        <v>1</v>
      </c>
      <c r="AY54">
        <f>IF(AJ54=1,IF(AI54&gt;=F2,IF(AI54&lt;=G2,1,0),0),0)</f>
        <v>0</v>
      </c>
      <c r="AZ54">
        <f>IF(AJ54=1,IF(AI54&gt;=I2,IF(AI54&lt;=J2,1,0),0),0)</f>
        <v>0</v>
      </c>
      <c r="BA54">
        <f>IF(AJ54=1,IF(AI54&gt;=L2,IF(AI54&lt;=M2,1,0),0),0)</f>
        <v>0</v>
      </c>
      <c r="BB54">
        <f>IF(AJ54=1,IF(AI54&gt;=O2,IF(AI54&lt;=P2,1,0),0),0)</f>
        <v>0</v>
      </c>
    </row>
    <row r="55" spans="1:54" x14ac:dyDescent="0.25">
      <c r="A55" t="s">
        <v>89</v>
      </c>
      <c r="B55" t="s">
        <v>90</v>
      </c>
      <c r="C55" t="s">
        <v>91</v>
      </c>
      <c r="D55" t="s">
        <v>92</v>
      </c>
      <c r="E55" t="s">
        <v>93</v>
      </c>
      <c r="F55" t="s">
        <v>94</v>
      </c>
      <c r="G55" s="3" t="s">
        <v>154</v>
      </c>
      <c r="H55" t="s">
        <v>155</v>
      </c>
      <c r="I55" t="s">
        <v>156</v>
      </c>
      <c r="L55" t="s">
        <v>97</v>
      </c>
      <c r="O55" t="s">
        <v>97</v>
      </c>
      <c r="R55" t="s">
        <v>97</v>
      </c>
      <c r="S55" t="s">
        <v>195</v>
      </c>
      <c r="T55" t="s">
        <v>110</v>
      </c>
      <c r="U55" t="s">
        <v>100</v>
      </c>
      <c r="V55" t="s">
        <v>92</v>
      </c>
      <c r="W55" s="3" t="s">
        <v>154</v>
      </c>
      <c r="X55" s="23" t="s">
        <v>239</v>
      </c>
      <c r="Y55" s="34" t="s">
        <v>244</v>
      </c>
      <c r="Z55" t="s">
        <v>101</v>
      </c>
      <c r="AA55" t="s">
        <v>102</v>
      </c>
      <c r="AB55" s="7">
        <v>0</v>
      </c>
      <c r="AC55" s="7">
        <v>8963</v>
      </c>
      <c r="AD55" s="7">
        <v>-8963</v>
      </c>
      <c r="AE55" s="7">
        <v>8963</v>
      </c>
      <c r="AF55" s="7">
        <v>0</v>
      </c>
      <c r="AG55" s="7">
        <v>0</v>
      </c>
      <c r="AH55" s="1" t="s">
        <v>268</v>
      </c>
      <c r="AI55" s="9">
        <v>5</v>
      </c>
      <c r="AJ55" s="9">
        <v>1</v>
      </c>
      <c r="AK55" s="9">
        <v>0</v>
      </c>
      <c r="AL55" t="s">
        <v>166</v>
      </c>
      <c r="AS55">
        <f>IF(AJ55=1,IF(AC55-AB55&gt;=C1,IF(AC55-AB55&lt;=D1,1,0),0),0)</f>
        <v>0</v>
      </c>
      <c r="AT55">
        <f>IF(AJ55=1,IF(AC55-AB55&gt;=F1,IF(AC55-AB55&lt;=G1,1,0),0),0)</f>
        <v>1</v>
      </c>
      <c r="AU55">
        <f>IF(AJ55=1,IF(AC55-AB55&gt;=I1,IF(AC55-AB55&lt;=J1,1,0),0),0)</f>
        <v>0</v>
      </c>
      <c r="AV55">
        <f>IF(AJ55=1,IF(AC55-AB55&gt;=L1,IF(AC55-AB55&lt;=M1,1,0),0),0)</f>
        <v>0</v>
      </c>
      <c r="AW55">
        <f>IF(AJ55=1,IF(AC55-AB55&gt;=O1,IF(AC55-AB55&lt;=P1,1,0),0),0)</f>
        <v>0</v>
      </c>
      <c r="AX55">
        <f>IF(AJ55=1,IF(AI55&gt;=C2,IF(AI55&lt;=D2,1,0),0),0)</f>
        <v>1</v>
      </c>
      <c r="AY55">
        <f>IF(AJ55=1,IF(AI55&gt;=F2,IF(AI55&lt;=G2,1,0),0),0)</f>
        <v>0</v>
      </c>
      <c r="AZ55">
        <f>IF(AJ55=1,IF(AI55&gt;=I2,IF(AI55&lt;=J2,1,0),0),0)</f>
        <v>0</v>
      </c>
      <c r="BA55">
        <f>IF(AJ55=1,IF(AI55&gt;=L2,IF(AI55&lt;=M2,1,0),0),0)</f>
        <v>0</v>
      </c>
      <c r="BB55">
        <f>IF(AJ55=1,IF(AI55&gt;=O2,IF(AI55&lt;=P2,1,0),0),0)</f>
        <v>0</v>
      </c>
    </row>
    <row r="56" spans="1:54" x14ac:dyDescent="0.25">
      <c r="A56" t="s">
        <v>89</v>
      </c>
      <c r="B56" t="s">
        <v>90</v>
      </c>
      <c r="C56" t="s">
        <v>91</v>
      </c>
      <c r="D56" t="s">
        <v>92</v>
      </c>
      <c r="E56" t="s">
        <v>93</v>
      </c>
      <c r="F56" t="s">
        <v>94</v>
      </c>
      <c r="G56" s="3" t="s">
        <v>154</v>
      </c>
      <c r="H56" t="s">
        <v>155</v>
      </c>
      <c r="I56" t="s">
        <v>156</v>
      </c>
      <c r="L56" t="s">
        <v>97</v>
      </c>
      <c r="O56" t="s">
        <v>97</v>
      </c>
      <c r="R56" t="s">
        <v>97</v>
      </c>
      <c r="S56" t="s">
        <v>196</v>
      </c>
      <c r="T56" t="s">
        <v>110</v>
      </c>
      <c r="U56" t="s">
        <v>100</v>
      </c>
      <c r="V56" t="s">
        <v>92</v>
      </c>
      <c r="W56" s="3" t="s">
        <v>154</v>
      </c>
      <c r="X56" s="23" t="s">
        <v>239</v>
      </c>
      <c r="Y56" s="34" t="s">
        <v>244</v>
      </c>
      <c r="Z56" t="s">
        <v>102</v>
      </c>
      <c r="AA56" t="s">
        <v>102</v>
      </c>
      <c r="AB56" s="7">
        <v>0</v>
      </c>
      <c r="AC56" s="7">
        <v>8000</v>
      </c>
      <c r="AD56" s="7">
        <v>-8000</v>
      </c>
      <c r="AE56" s="7">
        <v>8000</v>
      </c>
      <c r="AF56" s="7">
        <v>0</v>
      </c>
      <c r="AG56" s="7">
        <v>0</v>
      </c>
      <c r="AH56" s="1" t="s">
        <v>258</v>
      </c>
      <c r="AI56" s="9">
        <v>-10</v>
      </c>
      <c r="AJ56" s="9">
        <v>0</v>
      </c>
      <c r="AK56" s="9">
        <v>0</v>
      </c>
      <c r="AL56" t="s">
        <v>197</v>
      </c>
      <c r="AS56">
        <f>IF(AJ56=1,IF(AC56-AB56&gt;=C1,IF(AC56-AB56&lt;=D1,1,0),0),0)</f>
        <v>0</v>
      </c>
      <c r="AT56">
        <f>IF(AJ56=1,IF(AC56-AB56&gt;=F1,IF(AC56-AB56&lt;=G1,1,0),0),0)</f>
        <v>0</v>
      </c>
      <c r="AU56">
        <f>IF(AJ56=1,IF(AC56-AB56&gt;=I1,IF(AC56-AB56&lt;=J1,1,0),0),0)</f>
        <v>0</v>
      </c>
      <c r="AV56">
        <f>IF(AJ56=1,IF(AC56-AB56&gt;=L1,IF(AC56-AB56&lt;=M1,1,0),0),0)</f>
        <v>0</v>
      </c>
      <c r="AW56">
        <f>IF(AJ56=1,IF(AC56-AB56&gt;=O1,IF(AC56-AB56&lt;=P1,1,0),0),0)</f>
        <v>0</v>
      </c>
      <c r="AX56">
        <f>IF(AJ56=1,IF(AI56&gt;=C2,IF(AI56&lt;=D2,1,0),0),0)</f>
        <v>0</v>
      </c>
      <c r="AY56">
        <f>IF(AJ56=1,IF(AI56&gt;=F2,IF(AI56&lt;=G2,1,0),0),0)</f>
        <v>0</v>
      </c>
      <c r="AZ56">
        <f>IF(AJ56=1,IF(AI56&gt;=I2,IF(AI56&lt;=J2,1,0),0),0)</f>
        <v>0</v>
      </c>
      <c r="BA56">
        <f>IF(AJ56=1,IF(AI56&gt;=L2,IF(AI56&lt;=M2,1,0),0),0)</f>
        <v>0</v>
      </c>
      <c r="BB56">
        <f>IF(AJ56=1,IF(AI56&gt;=O2,IF(AI56&lt;=P2,1,0),0),0)</f>
        <v>0</v>
      </c>
    </row>
    <row r="57" spans="1:54" x14ac:dyDescent="0.25">
      <c r="A57" t="s">
        <v>89</v>
      </c>
      <c r="B57" t="s">
        <v>90</v>
      </c>
      <c r="C57" t="s">
        <v>91</v>
      </c>
      <c r="D57" t="s">
        <v>92</v>
      </c>
      <c r="E57" t="s">
        <v>93</v>
      </c>
      <c r="F57" t="s">
        <v>94</v>
      </c>
      <c r="G57" s="3" t="s">
        <v>154</v>
      </c>
      <c r="H57" t="s">
        <v>155</v>
      </c>
      <c r="I57" t="s">
        <v>156</v>
      </c>
      <c r="L57" t="s">
        <v>97</v>
      </c>
      <c r="O57" t="s">
        <v>97</v>
      </c>
      <c r="R57" t="s">
        <v>97</v>
      </c>
      <c r="S57" t="s">
        <v>198</v>
      </c>
      <c r="T57" t="s">
        <v>110</v>
      </c>
      <c r="U57" t="s">
        <v>100</v>
      </c>
      <c r="V57" t="s">
        <v>92</v>
      </c>
      <c r="W57" s="3" t="s">
        <v>154</v>
      </c>
      <c r="X57" s="23" t="s">
        <v>239</v>
      </c>
      <c r="Y57" s="34" t="s">
        <v>244</v>
      </c>
      <c r="Z57" t="s">
        <v>102</v>
      </c>
      <c r="AA57" t="s">
        <v>102</v>
      </c>
      <c r="AB57" s="7">
        <v>0</v>
      </c>
      <c r="AC57" s="7">
        <v>241.2</v>
      </c>
      <c r="AD57" s="7">
        <v>-241.2</v>
      </c>
      <c r="AE57" s="7">
        <v>241.2</v>
      </c>
      <c r="AF57" s="7">
        <v>0</v>
      </c>
      <c r="AG57" s="7">
        <v>0</v>
      </c>
      <c r="AH57" s="1" t="s">
        <v>258</v>
      </c>
      <c r="AI57" s="9">
        <v>-10</v>
      </c>
      <c r="AJ57" s="9">
        <v>0</v>
      </c>
      <c r="AK57" s="9">
        <v>0</v>
      </c>
      <c r="AL57" t="s">
        <v>158</v>
      </c>
      <c r="AM57" t="s">
        <v>199</v>
      </c>
      <c r="AS57">
        <f>IF(AJ57=1,IF(AC57-AB57&gt;=C1,IF(AC57-AB57&lt;=D1,1,0),0),0)</f>
        <v>0</v>
      </c>
      <c r="AT57">
        <f>IF(AJ57=1,IF(AC57-AB57&gt;=F1,IF(AC57-AB57&lt;=G1,1,0),0),0)</f>
        <v>0</v>
      </c>
      <c r="AU57">
        <f>IF(AJ57=1,IF(AC57-AB57&gt;=I1,IF(AC57-AB57&lt;=J1,1,0),0),0)</f>
        <v>0</v>
      </c>
      <c r="AV57">
        <f>IF(AJ57=1,IF(AC57-AB57&gt;=L1,IF(AC57-AB57&lt;=M1,1,0),0),0)</f>
        <v>0</v>
      </c>
      <c r="AW57">
        <f>IF(AJ57=1,IF(AC57-AB57&gt;=O1,IF(AC57-AB57&lt;=P1,1,0),0),0)</f>
        <v>0</v>
      </c>
      <c r="AX57">
        <f>IF(AJ57=1,IF(AI57&gt;=C2,IF(AI57&lt;=D2,1,0),0),0)</f>
        <v>0</v>
      </c>
      <c r="AY57">
        <f>IF(AJ57=1,IF(AI57&gt;=F2,IF(AI57&lt;=G2,1,0),0),0)</f>
        <v>0</v>
      </c>
      <c r="AZ57">
        <f>IF(AJ57=1,IF(AI57&gt;=I2,IF(AI57&lt;=J2,1,0),0),0)</f>
        <v>0</v>
      </c>
      <c r="BA57">
        <f>IF(AJ57=1,IF(AI57&gt;=L2,IF(AI57&lt;=M2,1,0),0),0)</f>
        <v>0</v>
      </c>
      <c r="BB57">
        <f>IF(AJ57=1,IF(AI57&gt;=O2,IF(AI57&lt;=P2,1,0),0),0)</f>
        <v>0</v>
      </c>
    </row>
    <row r="58" spans="1:54" x14ac:dyDescent="0.25">
      <c r="A58" t="s">
        <v>89</v>
      </c>
      <c r="B58" t="s">
        <v>90</v>
      </c>
      <c r="C58" t="s">
        <v>91</v>
      </c>
      <c r="D58" t="s">
        <v>92</v>
      </c>
      <c r="E58" t="s">
        <v>93</v>
      </c>
      <c r="F58" t="s">
        <v>94</v>
      </c>
      <c r="G58" s="3" t="s">
        <v>154</v>
      </c>
      <c r="H58" t="s">
        <v>155</v>
      </c>
      <c r="I58" t="s">
        <v>156</v>
      </c>
      <c r="L58" t="s">
        <v>97</v>
      </c>
      <c r="O58" t="s">
        <v>97</v>
      </c>
      <c r="R58" t="s">
        <v>97</v>
      </c>
      <c r="S58" t="s">
        <v>200</v>
      </c>
      <c r="T58" t="s">
        <v>110</v>
      </c>
      <c r="U58" t="s">
        <v>100</v>
      </c>
      <c r="V58" t="s">
        <v>92</v>
      </c>
      <c r="W58" s="3" t="s">
        <v>154</v>
      </c>
      <c r="X58" s="23" t="s">
        <v>239</v>
      </c>
      <c r="Y58" s="34" t="s">
        <v>244</v>
      </c>
      <c r="Z58" t="s">
        <v>101</v>
      </c>
      <c r="AA58" t="s">
        <v>102</v>
      </c>
      <c r="AB58" s="7">
        <v>0</v>
      </c>
      <c r="AC58" s="7">
        <v>2000</v>
      </c>
      <c r="AD58" s="7">
        <v>-2000</v>
      </c>
      <c r="AE58" s="7">
        <v>2000</v>
      </c>
      <c r="AF58" s="7">
        <v>0</v>
      </c>
      <c r="AG58" s="7">
        <v>0</v>
      </c>
      <c r="AH58" s="1" t="s">
        <v>258</v>
      </c>
      <c r="AI58" s="9">
        <v>-10</v>
      </c>
      <c r="AJ58" s="9">
        <v>0</v>
      </c>
      <c r="AK58" s="9">
        <v>0</v>
      </c>
      <c r="AL58" t="s">
        <v>166</v>
      </c>
      <c r="AS58">
        <f>IF(AJ58=1,IF(AC58-AB58&gt;=C1,IF(AC58-AB58&lt;=D1,1,0),0),0)</f>
        <v>0</v>
      </c>
      <c r="AT58">
        <f>IF(AJ58=1,IF(AC58-AB58&gt;=F1,IF(AC58-AB58&lt;=G1,1,0),0),0)</f>
        <v>0</v>
      </c>
      <c r="AU58">
        <f>IF(AJ58=1,IF(AC58-AB58&gt;=I1,IF(AC58-AB58&lt;=J1,1,0),0),0)</f>
        <v>0</v>
      </c>
      <c r="AV58">
        <f>IF(AJ58=1,IF(AC58-AB58&gt;=L1,IF(AC58-AB58&lt;=M1,1,0),0),0)</f>
        <v>0</v>
      </c>
      <c r="AW58">
        <f>IF(AJ58=1,IF(AC58-AB58&gt;=O1,IF(AC58-AB58&lt;=P1,1,0),0),0)</f>
        <v>0</v>
      </c>
      <c r="AX58">
        <f>IF(AJ58=1,IF(AI58&gt;=C2,IF(AI58&lt;=D2,1,0),0),0)</f>
        <v>0</v>
      </c>
      <c r="AY58">
        <f>IF(AJ58=1,IF(AI58&gt;=F2,IF(AI58&lt;=G2,1,0),0),0)</f>
        <v>0</v>
      </c>
      <c r="AZ58">
        <f>IF(AJ58=1,IF(AI58&gt;=I2,IF(AI58&lt;=J2,1,0),0),0)</f>
        <v>0</v>
      </c>
      <c r="BA58">
        <f>IF(AJ58=1,IF(AI58&gt;=L2,IF(AI58&lt;=M2,1,0),0),0)</f>
        <v>0</v>
      </c>
      <c r="BB58">
        <f>IF(AJ58=1,IF(AI58&gt;=O2,IF(AI58&lt;=P2,1,0),0),0)</f>
        <v>0</v>
      </c>
    </row>
    <row r="59" spans="1:54" x14ac:dyDescent="0.25">
      <c r="A59" t="s">
        <v>89</v>
      </c>
      <c r="B59" t="s">
        <v>90</v>
      </c>
      <c r="C59" t="s">
        <v>91</v>
      </c>
      <c r="D59" t="s">
        <v>92</v>
      </c>
      <c r="E59" t="s">
        <v>93</v>
      </c>
      <c r="F59" t="s">
        <v>94</v>
      </c>
      <c r="G59" s="3" t="s">
        <v>154</v>
      </c>
      <c r="H59" t="s">
        <v>155</v>
      </c>
      <c r="I59" t="s">
        <v>156</v>
      </c>
      <c r="L59" t="s">
        <v>97</v>
      </c>
      <c r="O59" t="s">
        <v>97</v>
      </c>
      <c r="R59" t="s">
        <v>97</v>
      </c>
      <c r="S59" t="s">
        <v>201</v>
      </c>
      <c r="T59" t="s">
        <v>110</v>
      </c>
      <c r="U59" t="s">
        <v>100</v>
      </c>
      <c r="V59" t="s">
        <v>92</v>
      </c>
      <c r="W59" s="3" t="s">
        <v>154</v>
      </c>
      <c r="X59" s="23" t="s">
        <v>239</v>
      </c>
      <c r="Y59" s="34" t="s">
        <v>244</v>
      </c>
      <c r="Z59" t="s">
        <v>102</v>
      </c>
      <c r="AA59" t="s">
        <v>102</v>
      </c>
      <c r="AB59" s="7">
        <v>0</v>
      </c>
      <c r="AC59" s="7">
        <v>8963</v>
      </c>
      <c r="AD59" s="7">
        <v>-8963</v>
      </c>
      <c r="AE59" s="7">
        <v>8963</v>
      </c>
      <c r="AF59" s="7">
        <v>0</v>
      </c>
      <c r="AG59" s="7">
        <v>0</v>
      </c>
      <c r="AH59" s="1" t="s">
        <v>258</v>
      </c>
      <c r="AI59" s="9">
        <v>-10</v>
      </c>
      <c r="AJ59" s="9">
        <v>0</v>
      </c>
      <c r="AK59" s="9">
        <v>0</v>
      </c>
      <c r="AL59" t="s">
        <v>158</v>
      </c>
      <c r="AS59">
        <f>IF(AJ59=1,IF(AC59-AB59&gt;=C1,IF(AC59-AB59&lt;=D1,1,0),0),0)</f>
        <v>0</v>
      </c>
      <c r="AT59">
        <f>IF(AJ59=1,IF(AC59-AB59&gt;=F1,IF(AC59-AB59&lt;=G1,1,0),0),0)</f>
        <v>0</v>
      </c>
      <c r="AU59">
        <f>IF(AJ59=1,IF(AC59-AB59&gt;=I1,IF(AC59-AB59&lt;=J1,1,0),0),0)</f>
        <v>0</v>
      </c>
      <c r="AV59">
        <f>IF(AJ59=1,IF(AC59-AB59&gt;=L1,IF(AC59-AB59&lt;=M1,1,0),0),0)</f>
        <v>0</v>
      </c>
      <c r="AW59">
        <f>IF(AJ59=1,IF(AC59-AB59&gt;=O1,IF(AC59-AB59&lt;=P1,1,0),0),0)</f>
        <v>0</v>
      </c>
      <c r="AX59">
        <f>IF(AJ59=1,IF(AI59&gt;=C2,IF(AI59&lt;=D2,1,0),0),0)</f>
        <v>0</v>
      </c>
      <c r="AY59">
        <f>IF(AJ59=1,IF(AI59&gt;=F2,IF(AI59&lt;=G2,1,0),0),0)</f>
        <v>0</v>
      </c>
      <c r="AZ59">
        <f>IF(AJ59=1,IF(AI59&gt;=I2,IF(AI59&lt;=J2,1,0),0),0)</f>
        <v>0</v>
      </c>
      <c r="BA59">
        <f>IF(AJ59=1,IF(AI59&gt;=L2,IF(AI59&lt;=M2,1,0),0),0)</f>
        <v>0</v>
      </c>
      <c r="BB59">
        <f>IF(AJ59=1,IF(AI59&gt;=O2,IF(AI59&lt;=P2,1,0),0),0)</f>
        <v>0</v>
      </c>
    </row>
    <row r="60" spans="1:54" x14ac:dyDescent="0.25">
      <c r="A60" t="s">
        <v>89</v>
      </c>
      <c r="B60" t="s">
        <v>90</v>
      </c>
      <c r="C60" t="s">
        <v>91</v>
      </c>
      <c r="D60" t="s">
        <v>92</v>
      </c>
      <c r="E60" t="s">
        <v>93</v>
      </c>
      <c r="F60" t="s">
        <v>94</v>
      </c>
      <c r="G60" s="3" t="s">
        <v>154</v>
      </c>
      <c r="H60" t="s">
        <v>155</v>
      </c>
      <c r="I60" t="s">
        <v>156</v>
      </c>
      <c r="L60" t="s">
        <v>97</v>
      </c>
      <c r="O60" t="s">
        <v>97</v>
      </c>
      <c r="R60" t="s">
        <v>97</v>
      </c>
      <c r="S60" t="s">
        <v>202</v>
      </c>
      <c r="T60" t="s">
        <v>110</v>
      </c>
      <c r="U60" t="s">
        <v>100</v>
      </c>
      <c r="V60" t="s">
        <v>92</v>
      </c>
      <c r="W60" s="3" t="s">
        <v>154</v>
      </c>
      <c r="X60" s="23" t="s">
        <v>239</v>
      </c>
      <c r="Y60" s="34" t="s">
        <v>244</v>
      </c>
      <c r="Z60" t="s">
        <v>102</v>
      </c>
      <c r="AA60" t="s">
        <v>102</v>
      </c>
      <c r="AB60" s="7">
        <v>0</v>
      </c>
      <c r="AC60" s="7">
        <v>241.2</v>
      </c>
      <c r="AD60" s="7">
        <v>-241.2</v>
      </c>
      <c r="AE60" s="7">
        <v>241.2</v>
      </c>
      <c r="AF60" s="7">
        <v>0</v>
      </c>
      <c r="AG60" s="7">
        <v>0</v>
      </c>
      <c r="AH60" s="1" t="s">
        <v>258</v>
      </c>
      <c r="AI60" s="9">
        <v>-10</v>
      </c>
      <c r="AJ60" s="9">
        <v>0</v>
      </c>
      <c r="AK60" s="9">
        <v>0</v>
      </c>
      <c r="AL60" t="s">
        <v>158</v>
      </c>
      <c r="AM60" t="s">
        <v>203</v>
      </c>
      <c r="AS60">
        <f>IF(AJ60=1,IF(AC60-AB60&gt;=C1,IF(AC60-AB60&lt;=D1,1,0),0),0)</f>
        <v>0</v>
      </c>
      <c r="AT60">
        <f>IF(AJ60=1,IF(AC60-AB60&gt;=F1,IF(AC60-AB60&lt;=G1,1,0),0),0)</f>
        <v>0</v>
      </c>
      <c r="AU60">
        <f>IF(AJ60=1,IF(AC60-AB60&gt;=I1,IF(AC60-AB60&lt;=J1,1,0),0),0)</f>
        <v>0</v>
      </c>
      <c r="AV60">
        <f>IF(AJ60=1,IF(AC60-AB60&gt;=L1,IF(AC60-AB60&lt;=M1,1,0),0),0)</f>
        <v>0</v>
      </c>
      <c r="AW60">
        <f>IF(AJ60=1,IF(AC60-AB60&gt;=O1,IF(AC60-AB60&lt;=P1,1,0),0),0)</f>
        <v>0</v>
      </c>
      <c r="AX60">
        <f>IF(AJ60=1,IF(AI60&gt;=C2,IF(AI60&lt;=D2,1,0),0),0)</f>
        <v>0</v>
      </c>
      <c r="AY60">
        <f>IF(AJ60=1,IF(AI60&gt;=F2,IF(AI60&lt;=G2,1,0),0),0)</f>
        <v>0</v>
      </c>
      <c r="AZ60">
        <f>IF(AJ60=1,IF(AI60&gt;=I2,IF(AI60&lt;=J2,1,0),0),0)</f>
        <v>0</v>
      </c>
      <c r="BA60">
        <f>IF(AJ60=1,IF(AI60&gt;=L2,IF(AI60&lt;=M2,1,0),0),0)</f>
        <v>0</v>
      </c>
      <c r="BB60">
        <f>IF(AJ60=1,IF(AI60&gt;=O2,IF(AI60&lt;=P2,1,0),0),0)</f>
        <v>0</v>
      </c>
    </row>
    <row r="61" spans="1:54" x14ac:dyDescent="0.25">
      <c r="A61" t="s">
        <v>89</v>
      </c>
      <c r="B61" t="s">
        <v>90</v>
      </c>
      <c r="C61" t="s">
        <v>91</v>
      </c>
      <c r="D61" t="s">
        <v>92</v>
      </c>
      <c r="E61" t="s">
        <v>93</v>
      </c>
      <c r="F61" t="s">
        <v>94</v>
      </c>
      <c r="G61" s="3" t="s">
        <v>154</v>
      </c>
      <c r="H61" t="s">
        <v>155</v>
      </c>
      <c r="I61" t="s">
        <v>156</v>
      </c>
      <c r="L61" t="s">
        <v>97</v>
      </c>
      <c r="O61" t="s">
        <v>97</v>
      </c>
      <c r="R61" t="s">
        <v>97</v>
      </c>
      <c r="S61" t="s">
        <v>204</v>
      </c>
      <c r="T61" t="s">
        <v>110</v>
      </c>
      <c r="U61" t="s">
        <v>100</v>
      </c>
      <c r="V61" t="s">
        <v>92</v>
      </c>
      <c r="W61" s="3" t="s">
        <v>154</v>
      </c>
      <c r="X61" s="23" t="s">
        <v>239</v>
      </c>
      <c r="Y61" s="34" t="s">
        <v>244</v>
      </c>
      <c r="Z61" t="s">
        <v>101</v>
      </c>
      <c r="AA61" t="s">
        <v>102</v>
      </c>
      <c r="AB61" s="7">
        <v>0</v>
      </c>
      <c r="AC61" s="7">
        <v>1475</v>
      </c>
      <c r="AD61" s="7">
        <v>-1475</v>
      </c>
      <c r="AE61" s="7">
        <v>1475</v>
      </c>
      <c r="AF61" s="7">
        <v>0</v>
      </c>
      <c r="AG61" s="7">
        <v>0</v>
      </c>
      <c r="AH61" s="1" t="s">
        <v>258</v>
      </c>
      <c r="AI61" s="9">
        <v>-10</v>
      </c>
      <c r="AJ61" s="9">
        <v>0</v>
      </c>
      <c r="AK61" s="9">
        <v>0</v>
      </c>
      <c r="AL61" t="s">
        <v>166</v>
      </c>
      <c r="AS61">
        <f>IF(AJ61=1,IF(AC61-AB61&gt;=C1,IF(AC61-AB61&lt;=D1,1,0),0),0)</f>
        <v>0</v>
      </c>
      <c r="AT61">
        <f>IF(AJ61=1,IF(AC61-AB61&gt;=F1,IF(AC61-AB61&lt;=G1,1,0),0),0)</f>
        <v>0</v>
      </c>
      <c r="AU61">
        <f>IF(AJ61=1,IF(AC61-AB61&gt;=I1,IF(AC61-AB61&lt;=J1,1,0),0),0)</f>
        <v>0</v>
      </c>
      <c r="AV61">
        <f>IF(AJ61=1,IF(AC61-AB61&gt;=L1,IF(AC61-AB61&lt;=M1,1,0),0),0)</f>
        <v>0</v>
      </c>
      <c r="AW61">
        <f>IF(AJ61=1,IF(AC61-AB61&gt;=O1,IF(AC61-AB61&lt;=P1,1,0),0),0)</f>
        <v>0</v>
      </c>
      <c r="AX61">
        <f>IF(AJ61=1,IF(AI61&gt;=C2,IF(AI61&lt;=D2,1,0),0),0)</f>
        <v>0</v>
      </c>
      <c r="AY61">
        <f>IF(AJ61=1,IF(AI61&gt;=F2,IF(AI61&lt;=G2,1,0),0),0)</f>
        <v>0</v>
      </c>
      <c r="AZ61">
        <f>IF(AJ61=1,IF(AI61&gt;=I2,IF(AI61&lt;=J2,1,0),0),0)</f>
        <v>0</v>
      </c>
      <c r="BA61">
        <f>IF(AJ61=1,IF(AI61&gt;=L2,IF(AI61&lt;=M2,1,0),0),0)</f>
        <v>0</v>
      </c>
      <c r="BB61">
        <f>IF(AJ61=1,IF(AI61&gt;=O2,IF(AI61&lt;=P2,1,0),0),0)</f>
        <v>0</v>
      </c>
    </row>
    <row r="62" spans="1:54" x14ac:dyDescent="0.25">
      <c r="A62" t="s">
        <v>89</v>
      </c>
      <c r="B62" t="s">
        <v>90</v>
      </c>
      <c r="C62" t="s">
        <v>91</v>
      </c>
      <c r="D62" t="s">
        <v>92</v>
      </c>
      <c r="E62" t="s">
        <v>93</v>
      </c>
      <c r="F62" t="s">
        <v>94</v>
      </c>
      <c r="G62" s="3" t="s">
        <v>154</v>
      </c>
      <c r="H62" t="s">
        <v>155</v>
      </c>
      <c r="I62" t="s">
        <v>156</v>
      </c>
      <c r="L62" t="s">
        <v>97</v>
      </c>
      <c r="O62" t="s">
        <v>97</v>
      </c>
      <c r="R62" t="s">
        <v>97</v>
      </c>
      <c r="S62" t="s">
        <v>205</v>
      </c>
      <c r="T62" t="s">
        <v>110</v>
      </c>
      <c r="U62" t="s">
        <v>100</v>
      </c>
      <c r="V62" t="s">
        <v>92</v>
      </c>
      <c r="W62" s="3" t="s">
        <v>154</v>
      </c>
      <c r="X62" s="23" t="s">
        <v>239</v>
      </c>
      <c r="Y62" s="34" t="s">
        <v>244</v>
      </c>
      <c r="Z62" t="s">
        <v>102</v>
      </c>
      <c r="AA62" t="s">
        <v>102</v>
      </c>
      <c r="AB62" s="7">
        <v>0</v>
      </c>
      <c r="AC62" s="7">
        <v>751</v>
      </c>
      <c r="AD62" s="7">
        <v>-751</v>
      </c>
      <c r="AE62" s="7">
        <v>751</v>
      </c>
      <c r="AF62" s="7">
        <v>0</v>
      </c>
      <c r="AG62" s="7">
        <v>0</v>
      </c>
      <c r="AH62" s="1" t="s">
        <v>258</v>
      </c>
      <c r="AI62" s="9">
        <v>-10</v>
      </c>
      <c r="AJ62" s="9">
        <v>0</v>
      </c>
      <c r="AK62" s="9">
        <v>0</v>
      </c>
      <c r="AL62" t="s">
        <v>158</v>
      </c>
      <c r="AS62">
        <f>IF(AJ62=1,IF(AC62-AB62&gt;=C1,IF(AC62-AB62&lt;=D1,1,0),0),0)</f>
        <v>0</v>
      </c>
      <c r="AT62">
        <f>IF(AJ62=1,IF(AC62-AB62&gt;=F1,IF(AC62-AB62&lt;=G1,1,0),0),0)</f>
        <v>0</v>
      </c>
      <c r="AU62">
        <f>IF(AJ62=1,IF(AC62-AB62&gt;=I1,IF(AC62-AB62&lt;=J1,1,0),0),0)</f>
        <v>0</v>
      </c>
      <c r="AV62">
        <f>IF(AJ62=1,IF(AC62-AB62&gt;=L1,IF(AC62-AB62&lt;=M1,1,0),0),0)</f>
        <v>0</v>
      </c>
      <c r="AW62">
        <f>IF(AJ62=1,IF(AC62-AB62&gt;=O1,IF(AC62-AB62&lt;=P1,1,0),0),0)</f>
        <v>0</v>
      </c>
      <c r="AX62">
        <f>IF(AJ62=1,IF(AI62&gt;=C2,IF(AI62&lt;=D2,1,0),0),0)</f>
        <v>0</v>
      </c>
      <c r="AY62">
        <f>IF(AJ62=1,IF(AI62&gt;=F2,IF(AI62&lt;=G2,1,0),0),0)</f>
        <v>0</v>
      </c>
      <c r="AZ62">
        <f>IF(AJ62=1,IF(AI62&gt;=I2,IF(AI62&lt;=J2,1,0),0),0)</f>
        <v>0</v>
      </c>
      <c r="BA62">
        <f>IF(AJ62=1,IF(AI62&gt;=L2,IF(AI62&lt;=M2,1,0),0),0)</f>
        <v>0</v>
      </c>
      <c r="BB62">
        <f>IF(AJ62=1,IF(AI62&gt;=O2,IF(AI62&lt;=P2,1,0),0),0)</f>
        <v>0</v>
      </c>
    </row>
    <row r="63" spans="1:54" x14ac:dyDescent="0.25">
      <c r="A63" t="s">
        <v>89</v>
      </c>
      <c r="B63" t="s">
        <v>90</v>
      </c>
      <c r="C63" t="s">
        <v>91</v>
      </c>
      <c r="D63" t="s">
        <v>92</v>
      </c>
      <c r="E63" t="s">
        <v>93</v>
      </c>
      <c r="F63" t="s">
        <v>94</v>
      </c>
      <c r="G63" s="3" t="s">
        <v>154</v>
      </c>
      <c r="H63" t="s">
        <v>155</v>
      </c>
      <c r="I63" t="s">
        <v>156</v>
      </c>
      <c r="L63" t="s">
        <v>97</v>
      </c>
      <c r="O63" t="s">
        <v>97</v>
      </c>
      <c r="R63" t="s">
        <v>97</v>
      </c>
      <c r="S63" t="s">
        <v>206</v>
      </c>
      <c r="T63" t="s">
        <v>110</v>
      </c>
      <c r="U63" t="s">
        <v>100</v>
      </c>
      <c r="V63" t="s">
        <v>92</v>
      </c>
      <c r="W63" s="3" t="s">
        <v>154</v>
      </c>
      <c r="X63" s="23" t="s">
        <v>239</v>
      </c>
      <c r="Y63" s="34" t="s">
        <v>244</v>
      </c>
      <c r="Z63" t="s">
        <v>102</v>
      </c>
      <c r="AA63" t="s">
        <v>102</v>
      </c>
      <c r="AB63" s="7">
        <v>0</v>
      </c>
      <c r="AC63" s="7">
        <v>241.2</v>
      </c>
      <c r="AD63" s="7">
        <v>-241.2</v>
      </c>
      <c r="AE63" s="7">
        <v>241.2</v>
      </c>
      <c r="AF63" s="7">
        <v>0</v>
      </c>
      <c r="AG63" s="7">
        <v>0</v>
      </c>
      <c r="AH63" s="1" t="s">
        <v>258</v>
      </c>
      <c r="AI63" s="9">
        <v>-10</v>
      </c>
      <c r="AJ63" s="9">
        <v>0</v>
      </c>
      <c r="AK63" s="9">
        <v>0</v>
      </c>
      <c r="AL63" t="s">
        <v>158</v>
      </c>
      <c r="AM63" t="s">
        <v>207</v>
      </c>
      <c r="AS63">
        <f>IF(AJ63=1,IF(AC63-AB63&gt;=C1,IF(AC63-AB63&lt;=D1,1,0),0),0)</f>
        <v>0</v>
      </c>
      <c r="AT63">
        <f>IF(AJ63=1,IF(AC63-AB63&gt;=F1,IF(AC63-AB63&lt;=G1,1,0),0),0)</f>
        <v>0</v>
      </c>
      <c r="AU63">
        <f>IF(AJ63=1,IF(AC63-AB63&gt;=I1,IF(AC63-AB63&lt;=J1,1,0),0),0)</f>
        <v>0</v>
      </c>
      <c r="AV63">
        <f>IF(AJ63=1,IF(AC63-AB63&gt;=L1,IF(AC63-AB63&lt;=M1,1,0),0),0)</f>
        <v>0</v>
      </c>
      <c r="AW63">
        <f>IF(AJ63=1,IF(AC63-AB63&gt;=O1,IF(AC63-AB63&lt;=P1,1,0),0),0)</f>
        <v>0</v>
      </c>
      <c r="AX63">
        <f>IF(AJ63=1,IF(AI63&gt;=C2,IF(AI63&lt;=D2,1,0),0),0)</f>
        <v>0</v>
      </c>
      <c r="AY63">
        <f>IF(AJ63=1,IF(AI63&gt;=F2,IF(AI63&lt;=G2,1,0),0),0)</f>
        <v>0</v>
      </c>
      <c r="AZ63">
        <f>IF(AJ63=1,IF(AI63&gt;=I2,IF(AI63&lt;=J2,1,0),0),0)</f>
        <v>0</v>
      </c>
      <c r="BA63">
        <f>IF(AJ63=1,IF(AI63&gt;=L2,IF(AI63&lt;=M2,1,0),0),0)</f>
        <v>0</v>
      </c>
      <c r="BB63">
        <f>IF(AJ63=1,IF(AI63&gt;=O2,IF(AI63&lt;=P2,1,0),0),0)</f>
        <v>0</v>
      </c>
    </row>
    <row r="64" spans="1:54" x14ac:dyDescent="0.25">
      <c r="A64" t="s">
        <v>89</v>
      </c>
      <c r="B64" t="s">
        <v>90</v>
      </c>
      <c r="C64" t="s">
        <v>91</v>
      </c>
      <c r="D64" t="s">
        <v>92</v>
      </c>
      <c r="E64" t="s">
        <v>93</v>
      </c>
      <c r="F64" t="s">
        <v>94</v>
      </c>
      <c r="G64" s="3" t="s">
        <v>154</v>
      </c>
      <c r="H64" t="s">
        <v>155</v>
      </c>
      <c r="I64" t="s">
        <v>156</v>
      </c>
      <c r="L64" t="s">
        <v>97</v>
      </c>
      <c r="O64" t="s">
        <v>97</v>
      </c>
      <c r="R64" t="s">
        <v>97</v>
      </c>
      <c r="S64" t="s">
        <v>208</v>
      </c>
      <c r="T64" t="s">
        <v>110</v>
      </c>
      <c r="U64" t="s">
        <v>100</v>
      </c>
      <c r="V64" t="s">
        <v>92</v>
      </c>
      <c r="W64" s="3" t="s">
        <v>154</v>
      </c>
      <c r="X64" s="23" t="s">
        <v>239</v>
      </c>
      <c r="Y64" s="34" t="s">
        <v>244</v>
      </c>
      <c r="Z64" t="s">
        <v>101</v>
      </c>
      <c r="AA64" t="s">
        <v>102</v>
      </c>
      <c r="AB64" s="7">
        <v>0</v>
      </c>
      <c r="AC64" s="7">
        <v>2047.69</v>
      </c>
      <c r="AD64" s="7">
        <v>-2047.69</v>
      </c>
      <c r="AE64" s="7">
        <v>2047.69</v>
      </c>
      <c r="AF64" s="7">
        <v>0</v>
      </c>
      <c r="AG64" s="7">
        <v>0</v>
      </c>
      <c r="AH64" s="1" t="s">
        <v>258</v>
      </c>
      <c r="AI64" s="9">
        <v>-10</v>
      </c>
      <c r="AJ64" s="9">
        <v>0</v>
      </c>
      <c r="AK64" s="9">
        <v>0</v>
      </c>
      <c r="AL64" t="s">
        <v>166</v>
      </c>
      <c r="AS64">
        <f>IF(AJ64=1,IF(AC64-AB64&gt;=C1,IF(AC64-AB64&lt;=D1,1,0),0),0)</f>
        <v>0</v>
      </c>
      <c r="AT64">
        <f>IF(AJ64=1,IF(AC64-AB64&gt;=F1,IF(AC64-AB64&lt;=G1,1,0),0),0)</f>
        <v>0</v>
      </c>
      <c r="AU64">
        <f>IF(AJ64=1,IF(AC64-AB64&gt;=I1,IF(AC64-AB64&lt;=J1,1,0),0),0)</f>
        <v>0</v>
      </c>
      <c r="AV64">
        <f>IF(AJ64=1,IF(AC64-AB64&gt;=L1,IF(AC64-AB64&lt;=M1,1,0),0),0)</f>
        <v>0</v>
      </c>
      <c r="AW64">
        <f>IF(AJ64=1,IF(AC64-AB64&gt;=O1,IF(AC64-AB64&lt;=P1,1,0),0),0)</f>
        <v>0</v>
      </c>
      <c r="AX64">
        <f>IF(AJ64=1,IF(AI64&gt;=C2,IF(AI64&lt;=D2,1,0),0),0)</f>
        <v>0</v>
      </c>
      <c r="AY64">
        <f>IF(AJ64=1,IF(AI64&gt;=F2,IF(AI64&lt;=G2,1,0),0),0)</f>
        <v>0</v>
      </c>
      <c r="AZ64">
        <f>IF(AJ64=1,IF(AI64&gt;=I2,IF(AI64&lt;=J2,1,0),0),0)</f>
        <v>0</v>
      </c>
      <c r="BA64">
        <f>IF(AJ64=1,IF(AI64&gt;=L2,IF(AI64&lt;=M2,1,0),0),0)</f>
        <v>0</v>
      </c>
      <c r="BB64">
        <f>IF(AJ64=1,IF(AI64&gt;=O2,IF(AI64&lt;=P2,1,0),0),0)</f>
        <v>0</v>
      </c>
    </row>
    <row r="65" spans="1:54" x14ac:dyDescent="0.25">
      <c r="A65" t="s">
        <v>89</v>
      </c>
      <c r="B65" t="s">
        <v>90</v>
      </c>
      <c r="C65" t="s">
        <v>91</v>
      </c>
      <c r="D65" t="s">
        <v>92</v>
      </c>
      <c r="E65" t="s">
        <v>93</v>
      </c>
      <c r="F65" t="s">
        <v>94</v>
      </c>
      <c r="G65" s="3" t="s">
        <v>154</v>
      </c>
      <c r="H65" t="s">
        <v>155</v>
      </c>
      <c r="I65" t="s">
        <v>156</v>
      </c>
      <c r="L65" t="s">
        <v>97</v>
      </c>
      <c r="O65" t="s">
        <v>97</v>
      </c>
      <c r="R65" t="s">
        <v>97</v>
      </c>
      <c r="S65" t="s">
        <v>209</v>
      </c>
      <c r="T65" t="s">
        <v>110</v>
      </c>
      <c r="U65" t="s">
        <v>100</v>
      </c>
      <c r="V65" t="s">
        <v>92</v>
      </c>
      <c r="W65" s="3" t="s">
        <v>154</v>
      </c>
      <c r="X65" s="23" t="s">
        <v>239</v>
      </c>
      <c r="Y65" s="34" t="s">
        <v>244</v>
      </c>
      <c r="Z65" t="s">
        <v>102</v>
      </c>
      <c r="AA65" t="s">
        <v>102</v>
      </c>
      <c r="AB65" s="7">
        <v>0</v>
      </c>
      <c r="AC65" s="7">
        <v>1472.58</v>
      </c>
      <c r="AD65" s="7">
        <v>-1472.58</v>
      </c>
      <c r="AE65" s="7">
        <v>1472.58</v>
      </c>
      <c r="AF65" s="7">
        <v>0</v>
      </c>
      <c r="AG65" s="7">
        <v>0</v>
      </c>
      <c r="AH65" s="1" t="s">
        <v>269</v>
      </c>
      <c r="AI65" s="9">
        <v>2</v>
      </c>
      <c r="AJ65" s="9">
        <v>1</v>
      </c>
      <c r="AK65" s="9">
        <v>0</v>
      </c>
      <c r="AL65" t="s">
        <v>158</v>
      </c>
      <c r="AS65">
        <f>IF(AJ65=1,IF(AC65-AB65&gt;=C1,IF(AC65-AB65&lt;=D1,1,0),0),0)</f>
        <v>1</v>
      </c>
      <c r="AT65">
        <f>IF(AJ65=1,IF(AC65-AB65&gt;=F1,IF(AC65-AB65&lt;=G1,1,0),0),0)</f>
        <v>0</v>
      </c>
      <c r="AU65">
        <f>IF(AJ65=1,IF(AC65-AB65&gt;=I1,IF(AC65-AB65&lt;=J1,1,0),0),0)</f>
        <v>0</v>
      </c>
      <c r="AV65">
        <f>IF(AJ65=1,IF(AC65-AB65&gt;=L1,IF(AC65-AB65&lt;=M1,1,0),0),0)</f>
        <v>0</v>
      </c>
      <c r="AW65">
        <f>IF(AJ65=1,IF(AC65-AB65&gt;=O1,IF(AC65-AB65&lt;=P1,1,0),0),0)</f>
        <v>0</v>
      </c>
      <c r="AX65">
        <f>IF(AJ65=1,IF(AI65&gt;=C2,IF(AI65&lt;=D2,1,0),0),0)</f>
        <v>1</v>
      </c>
      <c r="AY65">
        <f>IF(AJ65=1,IF(AI65&gt;=F2,IF(AI65&lt;=G2,1,0),0),0)</f>
        <v>0</v>
      </c>
      <c r="AZ65">
        <f>IF(AJ65=1,IF(AI65&gt;=I2,IF(AI65&lt;=J2,1,0),0),0)</f>
        <v>0</v>
      </c>
      <c r="BA65">
        <f>IF(AJ65=1,IF(AI65&gt;=L2,IF(AI65&lt;=M2,1,0),0),0)</f>
        <v>0</v>
      </c>
      <c r="BB65">
        <f>IF(AJ65=1,IF(AI65&gt;=O2,IF(AI65&lt;=P2,1,0),0),0)</f>
        <v>0</v>
      </c>
    </row>
    <row r="66" spans="1:54" x14ac:dyDescent="0.25">
      <c r="A66" t="s">
        <v>89</v>
      </c>
      <c r="B66" t="s">
        <v>90</v>
      </c>
      <c r="C66" t="s">
        <v>91</v>
      </c>
      <c r="D66" t="s">
        <v>92</v>
      </c>
      <c r="E66" t="s">
        <v>93</v>
      </c>
      <c r="F66" t="s">
        <v>94</v>
      </c>
      <c r="G66" s="3" t="s">
        <v>154</v>
      </c>
      <c r="H66" t="s">
        <v>155</v>
      </c>
      <c r="I66" t="s">
        <v>156</v>
      </c>
      <c r="L66" t="s">
        <v>97</v>
      </c>
      <c r="O66" t="s">
        <v>97</v>
      </c>
      <c r="R66" t="s">
        <v>97</v>
      </c>
      <c r="S66" t="s">
        <v>210</v>
      </c>
      <c r="T66" t="s">
        <v>110</v>
      </c>
      <c r="U66" t="s">
        <v>100</v>
      </c>
      <c r="V66" t="s">
        <v>92</v>
      </c>
      <c r="W66" s="3" t="s">
        <v>154</v>
      </c>
      <c r="X66" s="23" t="s">
        <v>239</v>
      </c>
      <c r="Y66" s="34" t="s">
        <v>244</v>
      </c>
      <c r="Z66" t="s">
        <v>102</v>
      </c>
      <c r="AA66" t="s">
        <v>102</v>
      </c>
      <c r="AB66" s="7">
        <v>0</v>
      </c>
      <c r="AC66" s="7">
        <v>241.2</v>
      </c>
      <c r="AD66" s="7">
        <v>-241.2</v>
      </c>
      <c r="AE66" s="7">
        <v>241.2</v>
      </c>
      <c r="AF66" s="7">
        <v>0</v>
      </c>
      <c r="AG66" s="7">
        <v>0</v>
      </c>
      <c r="AH66" s="1" t="s">
        <v>269</v>
      </c>
      <c r="AI66" s="9">
        <v>2</v>
      </c>
      <c r="AJ66" s="9">
        <v>1</v>
      </c>
      <c r="AK66" s="9">
        <v>0</v>
      </c>
      <c r="AL66" t="s">
        <v>158</v>
      </c>
      <c r="AM66" t="s">
        <v>211</v>
      </c>
      <c r="AS66">
        <f>IF(AJ66=1,IF(AC66-AB66&gt;=C1,IF(AC66-AB66&lt;=D1,1,0),0),0)</f>
        <v>1</v>
      </c>
      <c r="AT66">
        <f>IF(AJ66=1,IF(AC66-AB66&gt;=F1,IF(AC66-AB66&lt;=G1,1,0),0),0)</f>
        <v>0</v>
      </c>
      <c r="AU66">
        <f>IF(AJ66=1,IF(AC66-AB66&gt;=I1,IF(AC66-AB66&lt;=J1,1,0),0),0)</f>
        <v>0</v>
      </c>
      <c r="AV66">
        <f>IF(AJ66=1,IF(AC66-AB66&gt;=L1,IF(AC66-AB66&lt;=M1,1,0),0),0)</f>
        <v>0</v>
      </c>
      <c r="AW66">
        <f>IF(AJ66=1,IF(AC66-AB66&gt;=O1,IF(AC66-AB66&lt;=P1,1,0),0),0)</f>
        <v>0</v>
      </c>
      <c r="AX66">
        <f>IF(AJ66=1,IF(AI66&gt;=C2,IF(AI66&lt;=D2,1,0),0),0)</f>
        <v>1</v>
      </c>
      <c r="AY66">
        <f>IF(AJ66=1,IF(AI66&gt;=F2,IF(AI66&lt;=G2,1,0),0),0)</f>
        <v>0</v>
      </c>
      <c r="AZ66">
        <f>IF(AJ66=1,IF(AI66&gt;=I2,IF(AI66&lt;=J2,1,0),0),0)</f>
        <v>0</v>
      </c>
      <c r="BA66">
        <f>IF(AJ66=1,IF(AI66&gt;=L2,IF(AI66&lt;=M2,1,0),0),0)</f>
        <v>0</v>
      </c>
      <c r="BB66">
        <f>IF(AJ66=1,IF(AI66&gt;=O2,IF(AI66&lt;=P2,1,0),0),0)</f>
        <v>0</v>
      </c>
    </row>
    <row r="67" spans="1:54" x14ac:dyDescent="0.25">
      <c r="A67" t="s">
        <v>89</v>
      </c>
      <c r="B67" t="s">
        <v>90</v>
      </c>
      <c r="C67" t="s">
        <v>91</v>
      </c>
      <c r="D67" t="s">
        <v>92</v>
      </c>
      <c r="E67" t="s">
        <v>93</v>
      </c>
      <c r="F67" t="s">
        <v>94</v>
      </c>
      <c r="G67" s="3" t="s">
        <v>154</v>
      </c>
      <c r="H67" t="s">
        <v>155</v>
      </c>
      <c r="I67" t="s">
        <v>156</v>
      </c>
      <c r="L67" t="s">
        <v>97</v>
      </c>
      <c r="O67" t="s">
        <v>97</v>
      </c>
      <c r="R67" t="s">
        <v>97</v>
      </c>
      <c r="S67" t="s">
        <v>212</v>
      </c>
      <c r="T67" t="s">
        <v>110</v>
      </c>
      <c r="U67" t="s">
        <v>100</v>
      </c>
      <c r="V67" t="s">
        <v>92</v>
      </c>
      <c r="W67" s="3" t="s">
        <v>154</v>
      </c>
      <c r="X67" s="23" t="s">
        <v>239</v>
      </c>
      <c r="Y67" s="34" t="s">
        <v>244</v>
      </c>
      <c r="Z67" t="s">
        <v>101</v>
      </c>
      <c r="AA67" t="s">
        <v>102</v>
      </c>
      <c r="AB67" s="7">
        <v>0</v>
      </c>
      <c r="AC67" s="7">
        <v>3258.69</v>
      </c>
      <c r="AD67" s="7">
        <v>-3258.69</v>
      </c>
      <c r="AE67" s="7">
        <v>3258.69</v>
      </c>
      <c r="AF67" s="7">
        <v>0</v>
      </c>
      <c r="AG67" s="7">
        <v>0</v>
      </c>
      <c r="AH67" s="1" t="s">
        <v>269</v>
      </c>
      <c r="AI67" s="9">
        <v>2</v>
      </c>
      <c r="AJ67" s="9">
        <v>1</v>
      </c>
      <c r="AK67" s="9">
        <v>0</v>
      </c>
      <c r="AL67" t="s">
        <v>166</v>
      </c>
      <c r="AS67">
        <f>IF(AJ67=1,IF(AC67-AB67&gt;=C1,IF(AC67-AB67&lt;=D1,1,0),0),0)</f>
        <v>1</v>
      </c>
      <c r="AT67">
        <f>IF(AJ67=1,IF(AC67-AB67&gt;=F1,IF(AC67-AB67&lt;=G1,1,0),0),0)</f>
        <v>0</v>
      </c>
      <c r="AU67">
        <f>IF(AJ67=1,IF(AC67-AB67&gt;=I1,IF(AC67-AB67&lt;=J1,1,0),0),0)</f>
        <v>0</v>
      </c>
      <c r="AV67">
        <f>IF(AJ67=1,IF(AC67-AB67&gt;=L1,IF(AC67-AB67&lt;=M1,1,0),0),0)</f>
        <v>0</v>
      </c>
      <c r="AW67">
        <f>IF(AJ67=1,IF(AC67-AB67&gt;=O1,IF(AC67-AB67&lt;=P1,1,0),0),0)</f>
        <v>0</v>
      </c>
      <c r="AX67">
        <f>IF(AJ67=1,IF(AI67&gt;=C2,IF(AI67&lt;=D2,1,0),0),0)</f>
        <v>1</v>
      </c>
      <c r="AY67">
        <f>IF(AJ67=1,IF(AI67&gt;=F2,IF(AI67&lt;=G2,1,0),0),0)</f>
        <v>0</v>
      </c>
      <c r="AZ67">
        <f>IF(AJ67=1,IF(AI67&gt;=I2,IF(AI67&lt;=J2,1,0),0),0)</f>
        <v>0</v>
      </c>
      <c r="BA67">
        <f>IF(AJ67=1,IF(AI67&gt;=L2,IF(AI67&lt;=M2,1,0),0),0)</f>
        <v>0</v>
      </c>
      <c r="BB67">
        <f>IF(AJ67=1,IF(AI67&gt;=O2,IF(AI67&lt;=P2,1,0),0),0)</f>
        <v>0</v>
      </c>
    </row>
    <row r="68" spans="1:54" x14ac:dyDescent="0.25">
      <c r="A68" t="s">
        <v>89</v>
      </c>
      <c r="B68" t="s">
        <v>90</v>
      </c>
      <c r="C68" t="s">
        <v>91</v>
      </c>
      <c r="D68" t="s">
        <v>92</v>
      </c>
      <c r="E68" t="s">
        <v>93</v>
      </c>
      <c r="F68" t="s">
        <v>94</v>
      </c>
      <c r="G68" s="3" t="s">
        <v>213</v>
      </c>
      <c r="H68" t="s">
        <v>214</v>
      </c>
      <c r="I68" t="s">
        <v>215</v>
      </c>
      <c r="L68" t="s">
        <v>97</v>
      </c>
      <c r="O68" t="s">
        <v>97</v>
      </c>
      <c r="R68" t="s">
        <v>97</v>
      </c>
      <c r="S68" t="s">
        <v>216</v>
      </c>
      <c r="T68" t="s">
        <v>99</v>
      </c>
      <c r="U68" t="s">
        <v>100</v>
      </c>
      <c r="V68" t="s">
        <v>92</v>
      </c>
      <c r="W68" s="3" t="s">
        <v>213</v>
      </c>
      <c r="X68" s="23" t="s">
        <v>240</v>
      </c>
      <c r="Y68" s="34" t="s">
        <v>244</v>
      </c>
      <c r="Z68" t="s">
        <v>101</v>
      </c>
      <c r="AA68" t="s">
        <v>102</v>
      </c>
      <c r="AB68" s="7">
        <v>0</v>
      </c>
      <c r="AC68" s="7">
        <v>8569</v>
      </c>
      <c r="AD68" s="7">
        <v>-8569</v>
      </c>
      <c r="AE68" s="7">
        <v>8569</v>
      </c>
      <c r="AF68" s="7">
        <v>0</v>
      </c>
      <c r="AG68" s="7">
        <v>0</v>
      </c>
      <c r="AH68" s="1" t="s">
        <v>270</v>
      </c>
      <c r="AI68" s="9">
        <v>-10</v>
      </c>
      <c r="AJ68" s="9">
        <v>0</v>
      </c>
      <c r="AK68" s="9">
        <v>0</v>
      </c>
      <c r="AL68" t="s">
        <v>217</v>
      </c>
      <c r="AS68">
        <f>IF(AJ68=1,IF(AC68-AB68&gt;=C1,IF(AC68-AB68&lt;=D1,1,0),0),0)</f>
        <v>0</v>
      </c>
      <c r="AT68">
        <f>IF(AJ68=1,IF(AC68-AB68&gt;=F1,IF(AC68-AB68&lt;=G1,1,0),0),0)</f>
        <v>0</v>
      </c>
      <c r="AU68">
        <f>IF(AJ68=1,IF(AC68-AB68&gt;=I1,IF(AC68-AB68&lt;=J1,1,0),0),0)</f>
        <v>0</v>
      </c>
      <c r="AV68">
        <f>IF(AJ68=1,IF(AC68-AB68&gt;=L1,IF(AC68-AB68&lt;=M1,1,0),0),0)</f>
        <v>0</v>
      </c>
      <c r="AW68">
        <f>IF(AJ68=1,IF(AC68-AB68&gt;=O1,IF(AC68-AB68&lt;=P1,1,0),0),0)</f>
        <v>0</v>
      </c>
      <c r="AX68">
        <f>IF(AJ68=1,IF(AI68&gt;=C2,IF(AI68&lt;=D2,1,0),0),0)</f>
        <v>0</v>
      </c>
      <c r="AY68">
        <f>IF(AJ68=1,IF(AI68&gt;=F2,IF(AI68&lt;=G2,1,0),0),0)</f>
        <v>0</v>
      </c>
      <c r="AZ68">
        <f>IF(AJ68=1,IF(AI68&gt;=I2,IF(AI68&lt;=J2,1,0),0),0)</f>
        <v>0</v>
      </c>
      <c r="BA68">
        <f>IF(AJ68=1,IF(AI68&gt;=L2,IF(AI68&lt;=M2,1,0),0),0)</f>
        <v>0</v>
      </c>
      <c r="BB68">
        <f>IF(AJ68=1,IF(AI68&gt;=O2,IF(AI68&lt;=P2,1,0),0),0)</f>
        <v>0</v>
      </c>
    </row>
    <row r="69" spans="1:54" x14ac:dyDescent="0.25">
      <c r="A69" t="s">
        <v>89</v>
      </c>
      <c r="B69" t="s">
        <v>90</v>
      </c>
      <c r="C69" t="s">
        <v>91</v>
      </c>
      <c r="D69" t="s">
        <v>92</v>
      </c>
      <c r="E69" t="s">
        <v>93</v>
      </c>
      <c r="F69" t="s">
        <v>94</v>
      </c>
      <c r="G69" s="3" t="s">
        <v>213</v>
      </c>
      <c r="H69" t="s">
        <v>214</v>
      </c>
      <c r="I69" t="s">
        <v>215</v>
      </c>
      <c r="L69" t="s">
        <v>97</v>
      </c>
      <c r="O69" t="s">
        <v>97</v>
      </c>
      <c r="R69" t="s">
        <v>97</v>
      </c>
      <c r="S69" t="s">
        <v>218</v>
      </c>
      <c r="T69" t="s">
        <v>99</v>
      </c>
      <c r="U69" t="s">
        <v>100</v>
      </c>
      <c r="V69" t="s">
        <v>92</v>
      </c>
      <c r="W69" s="3" t="s">
        <v>213</v>
      </c>
      <c r="X69" s="23" t="s">
        <v>240</v>
      </c>
      <c r="Y69" s="34" t="s">
        <v>244</v>
      </c>
      <c r="Z69" t="s">
        <v>101</v>
      </c>
      <c r="AA69" t="s">
        <v>102</v>
      </c>
      <c r="AB69" s="7">
        <v>0</v>
      </c>
      <c r="AC69" s="7">
        <v>582</v>
      </c>
      <c r="AD69" s="7">
        <v>-582</v>
      </c>
      <c r="AE69" s="7">
        <v>582</v>
      </c>
      <c r="AF69" s="7">
        <v>0</v>
      </c>
      <c r="AG69" s="7">
        <v>0</v>
      </c>
      <c r="AH69" s="1" t="s">
        <v>270</v>
      </c>
      <c r="AI69" s="9">
        <v>-10</v>
      </c>
      <c r="AJ69" s="9">
        <v>0</v>
      </c>
      <c r="AK69" s="9">
        <v>0</v>
      </c>
      <c r="AL69" t="s">
        <v>217</v>
      </c>
      <c r="AS69">
        <f>IF(AJ69=1,IF(AC69-AB69&gt;=C1,IF(AC69-AB69&lt;=D1,1,0),0),0)</f>
        <v>0</v>
      </c>
      <c r="AT69">
        <f>IF(AJ69=1,IF(AC69-AB69&gt;=F1,IF(AC69-AB69&lt;=G1,1,0),0),0)</f>
        <v>0</v>
      </c>
      <c r="AU69">
        <f>IF(AJ69=1,IF(AC69-AB69&gt;=I1,IF(AC69-AB69&lt;=J1,1,0),0),0)</f>
        <v>0</v>
      </c>
      <c r="AV69">
        <f>IF(AJ69=1,IF(AC69-AB69&gt;=L1,IF(AC69-AB69&lt;=M1,1,0),0),0)</f>
        <v>0</v>
      </c>
      <c r="AW69">
        <f>IF(AJ69=1,IF(AC69-AB69&gt;=O1,IF(AC69-AB69&lt;=P1,1,0),0),0)</f>
        <v>0</v>
      </c>
      <c r="AX69">
        <f>IF(AJ69=1,IF(AI69&gt;=C2,IF(AI69&lt;=D2,1,0),0),0)</f>
        <v>0</v>
      </c>
      <c r="AY69">
        <f>IF(AJ69=1,IF(AI69&gt;=F2,IF(AI69&lt;=G2,1,0),0),0)</f>
        <v>0</v>
      </c>
      <c r="AZ69">
        <f>IF(AJ69=1,IF(AI69&gt;=I2,IF(AI69&lt;=J2,1,0),0),0)</f>
        <v>0</v>
      </c>
      <c r="BA69">
        <f>IF(AJ69=1,IF(AI69&gt;=L2,IF(AI69&lt;=M2,1,0),0),0)</f>
        <v>0</v>
      </c>
      <c r="BB69">
        <f>IF(AJ69=1,IF(AI69&gt;=O2,IF(AI69&lt;=P2,1,0),0),0)</f>
        <v>0</v>
      </c>
    </row>
    <row r="70" spans="1:54" x14ac:dyDescent="0.25">
      <c r="A70" t="s">
        <v>89</v>
      </c>
      <c r="B70" t="s">
        <v>90</v>
      </c>
      <c r="C70" t="s">
        <v>91</v>
      </c>
      <c r="D70" t="s">
        <v>92</v>
      </c>
      <c r="E70" t="s">
        <v>93</v>
      </c>
      <c r="F70" t="s">
        <v>94</v>
      </c>
      <c r="G70" s="3" t="s">
        <v>213</v>
      </c>
      <c r="H70" t="s">
        <v>214</v>
      </c>
      <c r="I70" t="s">
        <v>215</v>
      </c>
      <c r="L70" t="s">
        <v>97</v>
      </c>
      <c r="O70" t="s">
        <v>97</v>
      </c>
      <c r="R70" t="s">
        <v>97</v>
      </c>
      <c r="S70" t="s">
        <v>219</v>
      </c>
      <c r="T70" t="s">
        <v>99</v>
      </c>
      <c r="U70" t="s">
        <v>100</v>
      </c>
      <c r="V70" t="s">
        <v>92</v>
      </c>
      <c r="W70" s="3" t="s">
        <v>213</v>
      </c>
      <c r="X70" s="23" t="s">
        <v>240</v>
      </c>
      <c r="Y70" s="34" t="s">
        <v>244</v>
      </c>
      <c r="Z70" t="s">
        <v>101</v>
      </c>
      <c r="AA70" t="s">
        <v>102</v>
      </c>
      <c r="AB70" s="7">
        <v>0</v>
      </c>
      <c r="AC70" s="7">
        <v>100</v>
      </c>
      <c r="AD70" s="7">
        <v>-100</v>
      </c>
      <c r="AE70" s="7">
        <v>100</v>
      </c>
      <c r="AF70" s="7">
        <v>0</v>
      </c>
      <c r="AG70" s="7">
        <v>0</v>
      </c>
      <c r="AH70" s="1" t="s">
        <v>270</v>
      </c>
      <c r="AI70" s="9">
        <v>-10</v>
      </c>
      <c r="AJ70" s="9">
        <v>0</v>
      </c>
      <c r="AK70" s="9">
        <v>0</v>
      </c>
      <c r="AL70" t="s">
        <v>217</v>
      </c>
      <c r="AM70" t="s">
        <v>220</v>
      </c>
      <c r="AS70">
        <f>IF(AJ70=1,IF(AC70-AB70&gt;=C1,IF(AC70-AB70&lt;=D1,1,0),0),0)</f>
        <v>0</v>
      </c>
      <c r="AT70">
        <f>IF(AJ70=1,IF(AC70-AB70&gt;=F1,IF(AC70-AB70&lt;=G1,1,0),0),0)</f>
        <v>0</v>
      </c>
      <c r="AU70">
        <f>IF(AJ70=1,IF(AC70-AB70&gt;=I1,IF(AC70-AB70&lt;=J1,1,0),0),0)</f>
        <v>0</v>
      </c>
      <c r="AV70">
        <f>IF(AJ70=1,IF(AC70-AB70&gt;=L1,IF(AC70-AB70&lt;=M1,1,0),0),0)</f>
        <v>0</v>
      </c>
      <c r="AW70">
        <f>IF(AJ70=1,IF(AC70-AB70&gt;=O1,IF(AC70-AB70&lt;=P1,1,0),0),0)</f>
        <v>0</v>
      </c>
      <c r="AX70">
        <f>IF(AJ70=1,IF(AI70&gt;=C2,IF(AI70&lt;=D2,1,0),0),0)</f>
        <v>0</v>
      </c>
      <c r="AY70">
        <f>IF(AJ70=1,IF(AI70&gt;=F2,IF(AI70&lt;=G2,1,0),0),0)</f>
        <v>0</v>
      </c>
      <c r="AZ70">
        <f>IF(AJ70=1,IF(AI70&gt;=I2,IF(AI70&lt;=J2,1,0),0),0)</f>
        <v>0</v>
      </c>
      <c r="BA70">
        <f>IF(AJ70=1,IF(AI70&gt;=L2,IF(AI70&lt;=M2,1,0),0),0)</f>
        <v>0</v>
      </c>
      <c r="BB70">
        <f>IF(AJ70=1,IF(AI70&gt;=O2,IF(AI70&lt;=P2,1,0),0),0)</f>
        <v>0</v>
      </c>
    </row>
    <row r="71" spans="1:54" x14ac:dyDescent="0.25">
      <c r="A71" t="s">
        <v>89</v>
      </c>
      <c r="B71" t="s">
        <v>90</v>
      </c>
      <c r="C71" t="s">
        <v>91</v>
      </c>
      <c r="D71" t="s">
        <v>92</v>
      </c>
      <c r="E71" t="s">
        <v>93</v>
      </c>
      <c r="F71" t="s">
        <v>94</v>
      </c>
      <c r="G71" s="3" t="s">
        <v>213</v>
      </c>
      <c r="H71" t="s">
        <v>214</v>
      </c>
      <c r="I71" t="s">
        <v>215</v>
      </c>
      <c r="L71" t="s">
        <v>97</v>
      </c>
      <c r="O71" t="s">
        <v>97</v>
      </c>
      <c r="R71" t="s">
        <v>97</v>
      </c>
      <c r="S71" t="s">
        <v>221</v>
      </c>
      <c r="T71" t="s">
        <v>99</v>
      </c>
      <c r="U71" t="s">
        <v>100</v>
      </c>
      <c r="V71" t="s">
        <v>92</v>
      </c>
      <c r="W71" s="3" t="s">
        <v>213</v>
      </c>
      <c r="X71" s="23" t="s">
        <v>241</v>
      </c>
      <c r="Y71" s="34" t="s">
        <v>244</v>
      </c>
      <c r="Z71" t="s">
        <v>101</v>
      </c>
      <c r="AA71" t="s">
        <v>102</v>
      </c>
      <c r="AB71" s="7">
        <v>0</v>
      </c>
      <c r="AC71" s="7">
        <v>6871</v>
      </c>
      <c r="AD71" s="7">
        <v>-6871</v>
      </c>
      <c r="AE71" s="7">
        <v>6871</v>
      </c>
      <c r="AF71" s="7">
        <v>0</v>
      </c>
      <c r="AG71" s="7">
        <v>0</v>
      </c>
      <c r="AH71" s="1" t="s">
        <v>270</v>
      </c>
      <c r="AI71" s="9">
        <v>-10</v>
      </c>
      <c r="AJ71" s="9">
        <v>0</v>
      </c>
      <c r="AK71" s="9">
        <v>0</v>
      </c>
      <c r="AL71" t="s">
        <v>217</v>
      </c>
      <c r="AM71" t="s">
        <v>222</v>
      </c>
      <c r="AS71">
        <f>IF(AJ71=1,IF(AC71-AB71&gt;=C1,IF(AC71-AB71&lt;=D1,1,0),0),0)</f>
        <v>0</v>
      </c>
      <c r="AT71">
        <f>IF(AJ71=1,IF(AC71-AB71&gt;=F1,IF(AC71-AB71&lt;=G1,1,0),0),0)</f>
        <v>0</v>
      </c>
      <c r="AU71">
        <f>IF(AJ71=1,IF(AC71-AB71&gt;=I1,IF(AC71-AB71&lt;=J1,1,0),0),0)</f>
        <v>0</v>
      </c>
      <c r="AV71">
        <f>IF(AJ71=1,IF(AC71-AB71&gt;=L1,IF(AC71-AB71&lt;=M1,1,0),0),0)</f>
        <v>0</v>
      </c>
      <c r="AW71">
        <f>IF(AJ71=1,IF(AC71-AB71&gt;=O1,IF(AC71-AB71&lt;=P1,1,0),0),0)</f>
        <v>0</v>
      </c>
      <c r="AX71">
        <f>IF(AJ71=1,IF(AI71&gt;=C2,IF(AI71&lt;=D2,1,0),0),0)</f>
        <v>0</v>
      </c>
      <c r="AY71">
        <f>IF(AJ71=1,IF(AI71&gt;=F2,IF(AI71&lt;=G2,1,0),0),0)</f>
        <v>0</v>
      </c>
      <c r="AZ71">
        <f>IF(AJ71=1,IF(AI71&gt;=I2,IF(AI71&lt;=J2,1,0),0),0)</f>
        <v>0</v>
      </c>
      <c r="BA71">
        <f>IF(AJ71=1,IF(AI71&gt;=L2,IF(AI71&lt;=M2,1,0),0),0)</f>
        <v>0</v>
      </c>
      <c r="BB71">
        <f>IF(AJ71=1,IF(AI71&gt;=O2,IF(AI71&lt;=P2,1,0),0),0)</f>
        <v>0</v>
      </c>
    </row>
    <row r="72" spans="1:54" x14ac:dyDescent="0.25">
      <c r="A72" t="s">
        <v>89</v>
      </c>
      <c r="B72" t="s">
        <v>90</v>
      </c>
      <c r="C72" t="s">
        <v>91</v>
      </c>
      <c r="D72" t="s">
        <v>92</v>
      </c>
      <c r="E72" t="s">
        <v>93</v>
      </c>
      <c r="F72" t="s">
        <v>94</v>
      </c>
      <c r="G72" s="3" t="s">
        <v>213</v>
      </c>
      <c r="H72" t="s">
        <v>214</v>
      </c>
      <c r="I72" t="s">
        <v>215</v>
      </c>
      <c r="L72" t="s">
        <v>97</v>
      </c>
      <c r="O72" t="s">
        <v>97</v>
      </c>
      <c r="R72" t="s">
        <v>97</v>
      </c>
      <c r="S72" t="s">
        <v>223</v>
      </c>
      <c r="T72" t="s">
        <v>99</v>
      </c>
      <c r="U72" t="s">
        <v>100</v>
      </c>
      <c r="V72" t="s">
        <v>92</v>
      </c>
      <c r="W72" s="3" t="s">
        <v>213</v>
      </c>
      <c r="X72" s="23" t="s">
        <v>241</v>
      </c>
      <c r="Y72" s="34" t="s">
        <v>244</v>
      </c>
      <c r="Z72" t="s">
        <v>101</v>
      </c>
      <c r="AA72" t="s">
        <v>102</v>
      </c>
      <c r="AB72" s="7">
        <v>0</v>
      </c>
      <c r="AC72" s="7">
        <v>75.31</v>
      </c>
      <c r="AD72" s="7">
        <v>-75.31</v>
      </c>
      <c r="AE72" s="7">
        <v>75.31</v>
      </c>
      <c r="AF72" s="7">
        <v>0</v>
      </c>
      <c r="AG72" s="7">
        <v>0</v>
      </c>
      <c r="AH72" s="1" t="s">
        <v>271</v>
      </c>
      <c r="AI72" s="9">
        <v>2</v>
      </c>
      <c r="AJ72" s="9">
        <v>1</v>
      </c>
      <c r="AK72" s="9">
        <v>0</v>
      </c>
      <c r="AL72" t="s">
        <v>217</v>
      </c>
      <c r="AM72" t="s">
        <v>224</v>
      </c>
      <c r="AS72">
        <f>IF(AJ72=1,IF(AC72-AB72&gt;=C1,IF(AC72-AB72&lt;=D1,1,0),0),0)</f>
        <v>1</v>
      </c>
      <c r="AT72">
        <f>IF(AJ72=1,IF(AC72-AB72&gt;=F1,IF(AC72-AB72&lt;=G1,1,0),0),0)</f>
        <v>0</v>
      </c>
      <c r="AU72">
        <f>IF(AJ72=1,IF(AC72-AB72&gt;=I1,IF(AC72-AB72&lt;=J1,1,0),0),0)</f>
        <v>0</v>
      </c>
      <c r="AV72">
        <f>IF(AJ72=1,IF(AC72-AB72&gt;=L1,IF(AC72-AB72&lt;=M1,1,0),0),0)</f>
        <v>0</v>
      </c>
      <c r="AW72">
        <f>IF(AJ72=1,IF(AC72-AB72&gt;=O1,IF(AC72-AB72&lt;=P1,1,0),0),0)</f>
        <v>0</v>
      </c>
      <c r="AX72">
        <f>IF(AJ72=1,IF(AI72&gt;=C2,IF(AI72&lt;=D2,1,0),0),0)</f>
        <v>1</v>
      </c>
      <c r="AY72">
        <f>IF(AJ72=1,IF(AI72&gt;=F2,IF(AI72&lt;=G2,1,0),0),0)</f>
        <v>0</v>
      </c>
      <c r="AZ72">
        <f>IF(AJ72=1,IF(AI72&gt;=I2,IF(AI72&lt;=J2,1,0),0),0)</f>
        <v>0</v>
      </c>
      <c r="BA72">
        <f>IF(AJ72=1,IF(AI72&gt;=L2,IF(AI72&lt;=M2,1,0),0),0)</f>
        <v>0</v>
      </c>
      <c r="BB72">
        <f>IF(AJ72=1,IF(AI72&gt;=O2,IF(AI72&lt;=P2,1,0),0),0)</f>
        <v>0</v>
      </c>
    </row>
    <row r="73" spans="1:54" x14ac:dyDescent="0.25">
      <c r="A73" t="s">
        <v>89</v>
      </c>
      <c r="B73" t="s">
        <v>90</v>
      </c>
      <c r="C73" t="s">
        <v>91</v>
      </c>
      <c r="D73" t="s">
        <v>92</v>
      </c>
      <c r="E73" t="s">
        <v>93</v>
      </c>
      <c r="F73" t="s">
        <v>94</v>
      </c>
      <c r="G73" s="3" t="s">
        <v>213</v>
      </c>
      <c r="H73" t="s">
        <v>214</v>
      </c>
      <c r="I73" t="s">
        <v>215</v>
      </c>
      <c r="L73" t="s">
        <v>97</v>
      </c>
      <c r="O73" t="s">
        <v>97</v>
      </c>
      <c r="R73" t="s">
        <v>97</v>
      </c>
      <c r="S73" t="s">
        <v>225</v>
      </c>
      <c r="T73" t="s">
        <v>99</v>
      </c>
      <c r="U73" t="s">
        <v>100</v>
      </c>
      <c r="V73" t="s">
        <v>92</v>
      </c>
      <c r="W73" s="3" t="s">
        <v>213</v>
      </c>
      <c r="X73" s="23" t="s">
        <v>241</v>
      </c>
      <c r="Y73" s="34" t="s">
        <v>244</v>
      </c>
      <c r="Z73" t="s">
        <v>101</v>
      </c>
      <c r="AA73" t="s">
        <v>102</v>
      </c>
      <c r="AB73" s="7">
        <v>0</v>
      </c>
      <c r="AC73" s="7">
        <v>75.31</v>
      </c>
      <c r="AD73" s="7">
        <v>-75.31</v>
      </c>
      <c r="AE73" s="7">
        <v>75.31</v>
      </c>
      <c r="AF73" s="7">
        <v>0</v>
      </c>
      <c r="AG73" s="7">
        <v>0</v>
      </c>
      <c r="AH73" s="1" t="s">
        <v>272</v>
      </c>
      <c r="AI73" s="9">
        <v>-5</v>
      </c>
      <c r="AJ73" s="9">
        <v>0</v>
      </c>
      <c r="AK73" s="9">
        <v>0</v>
      </c>
      <c r="AL73" t="s">
        <v>217</v>
      </c>
      <c r="AM73" t="s">
        <v>226</v>
      </c>
      <c r="AS73">
        <f>IF(AJ73=1,IF(AC73-AB73&gt;=C1,IF(AC73-AB73&lt;=D1,1,0),0),0)</f>
        <v>0</v>
      </c>
      <c r="AT73">
        <f>IF(AJ73=1,IF(AC73-AB73&gt;=F1,IF(AC73-AB73&lt;=G1,1,0),0),0)</f>
        <v>0</v>
      </c>
      <c r="AU73">
        <f>IF(AJ73=1,IF(AC73-AB73&gt;=I1,IF(AC73-AB73&lt;=J1,1,0),0),0)</f>
        <v>0</v>
      </c>
      <c r="AV73">
        <f>IF(AJ73=1,IF(AC73-AB73&gt;=L1,IF(AC73-AB73&lt;=M1,1,0),0),0)</f>
        <v>0</v>
      </c>
      <c r="AW73">
        <f>IF(AJ73=1,IF(AC73-AB73&gt;=O1,IF(AC73-AB73&lt;=P1,1,0),0),0)</f>
        <v>0</v>
      </c>
      <c r="AX73">
        <f>IF(AJ73=1,IF(AI73&gt;=C2,IF(AI73&lt;=D2,1,0),0),0)</f>
        <v>0</v>
      </c>
      <c r="AY73">
        <f>IF(AJ73=1,IF(AI73&gt;=F2,IF(AI73&lt;=G2,1,0),0),0)</f>
        <v>0</v>
      </c>
      <c r="AZ73">
        <f>IF(AJ73=1,IF(AI73&gt;=I2,IF(AI73&lt;=J2,1,0),0),0)</f>
        <v>0</v>
      </c>
      <c r="BA73">
        <f>IF(AJ73=1,IF(AI73&gt;=L2,IF(AI73&lt;=M2,1,0),0),0)</f>
        <v>0</v>
      </c>
      <c r="BB73">
        <f>IF(AJ73=1,IF(AI73&gt;=O2,IF(AI73&lt;=P2,1,0),0),0)</f>
        <v>0</v>
      </c>
    </row>
    <row r="74" spans="1:54" x14ac:dyDescent="0.25">
      <c r="A74" t="s">
        <v>89</v>
      </c>
      <c r="B74" t="s">
        <v>90</v>
      </c>
      <c r="C74" t="s">
        <v>91</v>
      </c>
      <c r="D74" t="s">
        <v>92</v>
      </c>
      <c r="E74" t="s">
        <v>93</v>
      </c>
      <c r="F74" t="s">
        <v>94</v>
      </c>
      <c r="G74" s="3" t="s">
        <v>213</v>
      </c>
      <c r="H74" t="s">
        <v>214</v>
      </c>
      <c r="I74" t="s">
        <v>215</v>
      </c>
      <c r="L74" t="s">
        <v>97</v>
      </c>
      <c r="O74" t="s">
        <v>97</v>
      </c>
      <c r="R74" t="s">
        <v>97</v>
      </c>
      <c r="S74" t="s">
        <v>227</v>
      </c>
      <c r="T74" t="s">
        <v>110</v>
      </c>
      <c r="U74" t="s">
        <v>100</v>
      </c>
      <c r="V74" t="s">
        <v>92</v>
      </c>
      <c r="W74" s="3" t="s">
        <v>213</v>
      </c>
      <c r="X74" s="23" t="s">
        <v>241</v>
      </c>
      <c r="Y74" s="34" t="s">
        <v>244</v>
      </c>
      <c r="Z74" t="s">
        <v>101</v>
      </c>
      <c r="AA74" t="s">
        <v>102</v>
      </c>
      <c r="AB74" s="7">
        <v>0</v>
      </c>
      <c r="AC74" s="7">
        <v>61.45</v>
      </c>
      <c r="AD74" s="7">
        <v>-61.45</v>
      </c>
      <c r="AE74" s="7">
        <v>61.45</v>
      </c>
      <c r="AF74" s="7">
        <v>0</v>
      </c>
      <c r="AG74" s="7">
        <v>0</v>
      </c>
      <c r="AH74" s="1" t="s">
        <v>273</v>
      </c>
      <c r="AI74" s="9">
        <v>20</v>
      </c>
      <c r="AJ74" s="9">
        <v>1</v>
      </c>
      <c r="AK74" s="9">
        <v>0</v>
      </c>
      <c r="AL74" t="s">
        <v>217</v>
      </c>
      <c r="AS74">
        <f>IF(AJ74=1,IF(AC74-AB74&gt;=C1,IF(AC74-AB74&lt;=D1,1,0),0),0)</f>
        <v>1</v>
      </c>
      <c r="AT74">
        <f>IF(AJ74=1,IF(AC74-AB74&gt;=F1,IF(AC74-AB74&lt;=G1,1,0),0),0)</f>
        <v>0</v>
      </c>
      <c r="AU74">
        <f>IF(AJ74=1,IF(AC74-AB74&gt;=I1,IF(AC74-AB74&lt;=J1,1,0),0),0)</f>
        <v>0</v>
      </c>
      <c r="AV74">
        <f>IF(AJ74=1,IF(AC74-AB74&gt;=L1,IF(AC74-AB74&lt;=M1,1,0),0),0)</f>
        <v>0</v>
      </c>
      <c r="AW74">
        <f>IF(AJ74=1,IF(AC74-AB74&gt;=O1,IF(AC74-AB74&lt;=P1,1,0),0),0)</f>
        <v>0</v>
      </c>
      <c r="AX74">
        <f>IF(AJ74=1,IF(AI74&gt;=C2,IF(AI74&lt;=D2,1,0),0),0)</f>
        <v>0</v>
      </c>
      <c r="AY74">
        <f>IF(AJ74=1,IF(AI74&gt;=F2,IF(AI74&lt;=G2,1,0),0),0)</f>
        <v>1</v>
      </c>
      <c r="AZ74">
        <f>IF(AJ74=1,IF(AI74&gt;=I2,IF(AI74&lt;=J2,1,0),0),0)</f>
        <v>0</v>
      </c>
      <c r="BA74">
        <f>IF(AJ74=1,IF(AI74&gt;=L2,IF(AI74&lt;=M2,1,0),0),0)</f>
        <v>0</v>
      </c>
      <c r="BB74">
        <f>IF(AJ74=1,IF(AI74&gt;=O2,IF(AI74&lt;=P2,1,0),0),0)</f>
        <v>0</v>
      </c>
    </row>
    <row r="75" spans="1:54" x14ac:dyDescent="0.25">
      <c r="A75" t="s">
        <v>89</v>
      </c>
      <c r="B75" t="s">
        <v>90</v>
      </c>
      <c r="C75" t="s">
        <v>91</v>
      </c>
      <c r="D75" t="s">
        <v>92</v>
      </c>
      <c r="E75" t="s">
        <v>93</v>
      </c>
      <c r="F75" t="s">
        <v>94</v>
      </c>
      <c r="G75" s="3" t="s">
        <v>213</v>
      </c>
      <c r="H75" t="s">
        <v>214</v>
      </c>
      <c r="I75" t="s">
        <v>215</v>
      </c>
      <c r="L75" t="s">
        <v>97</v>
      </c>
      <c r="O75" t="s">
        <v>97</v>
      </c>
      <c r="R75" t="s">
        <v>97</v>
      </c>
      <c r="S75" t="s">
        <v>228</v>
      </c>
      <c r="T75" t="s">
        <v>99</v>
      </c>
      <c r="U75" t="s">
        <v>100</v>
      </c>
      <c r="V75" t="s">
        <v>92</v>
      </c>
      <c r="W75" s="3" t="s">
        <v>213</v>
      </c>
      <c r="X75" s="23" t="s">
        <v>241</v>
      </c>
      <c r="Y75" s="34" t="s">
        <v>244</v>
      </c>
      <c r="Z75" t="s">
        <v>101</v>
      </c>
      <c r="AA75" t="s">
        <v>102</v>
      </c>
      <c r="AB75" s="7">
        <v>0</v>
      </c>
      <c r="AC75" s="7">
        <v>5896</v>
      </c>
      <c r="AD75" s="7">
        <v>-5896</v>
      </c>
      <c r="AE75" s="7">
        <v>5896</v>
      </c>
      <c r="AF75" s="7">
        <v>0</v>
      </c>
      <c r="AG75" s="7">
        <v>0</v>
      </c>
      <c r="AH75" s="1" t="s">
        <v>273</v>
      </c>
      <c r="AI75" s="9">
        <v>20</v>
      </c>
      <c r="AJ75" s="9">
        <v>1</v>
      </c>
      <c r="AK75" s="9">
        <v>0</v>
      </c>
      <c r="AL75" t="s">
        <v>217</v>
      </c>
      <c r="AS75">
        <f>IF(AJ75=1,IF(AC75-AB75&gt;=C1,IF(AC75-AB75&lt;=D1,1,0),0),0)</f>
        <v>0</v>
      </c>
      <c r="AT75">
        <f>IF(AJ75=1,IF(AC75-AB75&gt;=F1,IF(AC75-AB75&lt;=G1,1,0),0),0)</f>
        <v>1</v>
      </c>
      <c r="AU75">
        <f>IF(AJ75=1,IF(AC75-AB75&gt;=I1,IF(AC75-AB75&lt;=J1,1,0),0),0)</f>
        <v>0</v>
      </c>
      <c r="AV75">
        <f>IF(AJ75=1,IF(AC75-AB75&gt;=L1,IF(AC75-AB75&lt;=M1,1,0),0),0)</f>
        <v>0</v>
      </c>
      <c r="AW75">
        <f>IF(AJ75=1,IF(AC75-AB75&gt;=O1,IF(AC75-AB75&lt;=P1,1,0),0),0)</f>
        <v>0</v>
      </c>
      <c r="AX75">
        <f>IF(AJ75=1,IF(AI75&gt;=C2,IF(AI75&lt;=D2,1,0),0),0)</f>
        <v>0</v>
      </c>
      <c r="AY75">
        <f>IF(AJ75=1,IF(AI75&gt;=F2,IF(AI75&lt;=G2,1,0),0),0)</f>
        <v>1</v>
      </c>
      <c r="AZ75">
        <f>IF(AJ75=1,IF(AI75&gt;=I2,IF(AI75&lt;=J2,1,0),0),0)</f>
        <v>0</v>
      </c>
      <c r="BA75">
        <f>IF(AJ75=1,IF(AI75&gt;=L2,IF(AI75&lt;=M2,1,0),0),0)</f>
        <v>0</v>
      </c>
      <c r="BB75">
        <f>IF(AJ75=1,IF(AI75&gt;=O2,IF(AI75&lt;=P2,1,0),0),0)</f>
        <v>0</v>
      </c>
    </row>
    <row r="76" spans="1:54" x14ac:dyDescent="0.25">
      <c r="A76" t="s">
        <v>89</v>
      </c>
      <c r="B76" t="s">
        <v>90</v>
      </c>
      <c r="C76" t="s">
        <v>91</v>
      </c>
      <c r="D76" t="s">
        <v>92</v>
      </c>
      <c r="E76" t="s">
        <v>93</v>
      </c>
      <c r="F76" t="s">
        <v>94</v>
      </c>
      <c r="G76" s="3" t="s">
        <v>213</v>
      </c>
      <c r="H76" t="s">
        <v>214</v>
      </c>
      <c r="I76" t="s">
        <v>215</v>
      </c>
      <c r="L76" t="s">
        <v>97</v>
      </c>
      <c r="O76" t="s">
        <v>97</v>
      </c>
      <c r="R76" t="s">
        <v>97</v>
      </c>
      <c r="S76" t="s">
        <v>229</v>
      </c>
      <c r="T76" t="s">
        <v>99</v>
      </c>
      <c r="U76" t="s">
        <v>100</v>
      </c>
      <c r="V76" t="s">
        <v>92</v>
      </c>
      <c r="W76" s="3" t="s">
        <v>213</v>
      </c>
      <c r="X76" s="23" t="s">
        <v>241</v>
      </c>
      <c r="Y76" s="34" t="s">
        <v>244</v>
      </c>
      <c r="Z76" t="s">
        <v>101</v>
      </c>
      <c r="AA76" t="s">
        <v>102</v>
      </c>
      <c r="AB76" s="7">
        <v>0</v>
      </c>
      <c r="AC76" s="7">
        <v>248</v>
      </c>
      <c r="AD76" s="7">
        <v>-248</v>
      </c>
      <c r="AE76" s="7">
        <v>248</v>
      </c>
      <c r="AF76" s="7">
        <v>0</v>
      </c>
      <c r="AG76" s="7">
        <v>0</v>
      </c>
      <c r="AH76" s="1" t="s">
        <v>272</v>
      </c>
      <c r="AI76" s="9">
        <v>-5</v>
      </c>
      <c r="AJ76" s="9">
        <v>0</v>
      </c>
      <c r="AK76" s="9">
        <v>0</v>
      </c>
      <c r="AL76" t="s">
        <v>230</v>
      </c>
      <c r="AM76" t="s">
        <v>231</v>
      </c>
      <c r="AS76">
        <f>IF(AJ76=1,IF(AC76-AB76&gt;=C1,IF(AC76-AB76&lt;=D1,1,0),0),0)</f>
        <v>0</v>
      </c>
      <c r="AT76">
        <f>IF(AJ76=1,IF(AC76-AB76&gt;=F1,IF(AC76-AB76&lt;=G1,1,0),0),0)</f>
        <v>0</v>
      </c>
      <c r="AU76">
        <f>IF(AJ76=1,IF(AC76-AB76&gt;=I1,IF(AC76-AB76&lt;=J1,1,0),0),0)</f>
        <v>0</v>
      </c>
      <c r="AV76">
        <f>IF(AJ76=1,IF(AC76-AB76&gt;=L1,IF(AC76-AB76&lt;=M1,1,0),0),0)</f>
        <v>0</v>
      </c>
      <c r="AW76">
        <f>IF(AJ76=1,IF(AC76-AB76&gt;=O1,IF(AC76-AB76&lt;=P1,1,0),0),0)</f>
        <v>0</v>
      </c>
      <c r="AX76">
        <f>IF(AJ76=1,IF(AI76&gt;=C2,IF(AI76&lt;=D2,1,0),0),0)</f>
        <v>0</v>
      </c>
      <c r="AY76">
        <f>IF(AJ76=1,IF(AI76&gt;=F2,IF(AI76&lt;=G2,1,0),0),0)</f>
        <v>0</v>
      </c>
      <c r="AZ76">
        <f>IF(AJ76=1,IF(AI76&gt;=I2,IF(AI76&lt;=J2,1,0),0),0)</f>
        <v>0</v>
      </c>
      <c r="BA76">
        <f>IF(AJ76=1,IF(AI76&gt;=L2,IF(AI76&lt;=M2,1,0),0),0)</f>
        <v>0</v>
      </c>
      <c r="BB76">
        <f>IF(AJ76=1,IF(AI76&gt;=O2,IF(AI76&lt;=P2,1,0),0),0)</f>
        <v>0</v>
      </c>
    </row>
    <row r="77" spans="1:54" x14ac:dyDescent="0.25">
      <c r="A77" t="s">
        <v>89</v>
      </c>
      <c r="B77" t="s">
        <v>90</v>
      </c>
      <c r="C77" t="s">
        <v>91</v>
      </c>
      <c r="D77" t="s">
        <v>92</v>
      </c>
      <c r="E77" t="s">
        <v>93</v>
      </c>
      <c r="F77" t="s">
        <v>94</v>
      </c>
      <c r="G77" s="3" t="s">
        <v>213</v>
      </c>
      <c r="H77" t="s">
        <v>214</v>
      </c>
      <c r="I77" t="s">
        <v>215</v>
      </c>
      <c r="L77" t="s">
        <v>97</v>
      </c>
      <c r="O77" t="s">
        <v>97</v>
      </c>
      <c r="R77" t="s">
        <v>97</v>
      </c>
      <c r="S77" t="s">
        <v>232</v>
      </c>
      <c r="T77" t="s">
        <v>99</v>
      </c>
      <c r="U77" t="s">
        <v>100</v>
      </c>
      <c r="V77" t="s">
        <v>92</v>
      </c>
      <c r="W77" s="3" t="s">
        <v>213</v>
      </c>
      <c r="X77" s="23" t="s">
        <v>241</v>
      </c>
      <c r="Y77" s="34" t="s">
        <v>244</v>
      </c>
      <c r="Z77" t="s">
        <v>101</v>
      </c>
      <c r="AA77" t="s">
        <v>102</v>
      </c>
      <c r="AB77" s="7">
        <v>0</v>
      </c>
      <c r="AC77" s="7">
        <v>1039</v>
      </c>
      <c r="AD77" s="7">
        <v>-1039</v>
      </c>
      <c r="AE77" s="7">
        <v>1039</v>
      </c>
      <c r="AF77" s="7">
        <v>0</v>
      </c>
      <c r="AG77" s="7">
        <v>0</v>
      </c>
      <c r="AH77" s="1" t="s">
        <v>272</v>
      </c>
      <c r="AI77" s="9">
        <v>-5</v>
      </c>
      <c r="AJ77" s="9">
        <v>0</v>
      </c>
      <c r="AK77" s="9">
        <v>0</v>
      </c>
      <c r="AL77" t="s">
        <v>217</v>
      </c>
      <c r="AS77">
        <f>IF(AJ77=1,IF(AC77-AB77&gt;=C1,IF(AC77-AB77&lt;=D1,1,0),0),0)</f>
        <v>0</v>
      </c>
      <c r="AT77">
        <f>IF(AJ77=1,IF(AC77-AB77&gt;=F1,IF(AC77-AB77&lt;=G1,1,0),0),0)</f>
        <v>0</v>
      </c>
      <c r="AU77">
        <f>IF(AJ77=1,IF(AC77-AB77&gt;=I1,IF(AC77-AB77&lt;=J1,1,0),0),0)</f>
        <v>0</v>
      </c>
      <c r="AV77">
        <f>IF(AJ77=1,IF(AC77-AB77&gt;=L1,IF(AC77-AB77&lt;=M1,1,0),0),0)</f>
        <v>0</v>
      </c>
      <c r="AW77">
        <f>IF(AJ77=1,IF(AC77-AB77&gt;=O1,IF(AC77-AB77&lt;=P1,1,0),0),0)</f>
        <v>0</v>
      </c>
      <c r="AX77">
        <f>IF(AJ77=1,IF(AI77&gt;=C2,IF(AI77&lt;=D2,1,0),0),0)</f>
        <v>0</v>
      </c>
      <c r="AY77">
        <f>IF(AJ77=1,IF(AI77&gt;=F2,IF(AI77&lt;=G2,1,0),0),0)</f>
        <v>0</v>
      </c>
      <c r="AZ77">
        <f>IF(AJ77=1,IF(AI77&gt;=I2,IF(AI77&lt;=J2,1,0),0),0)</f>
        <v>0</v>
      </c>
      <c r="BA77">
        <f>IF(AJ77=1,IF(AI77&gt;=L2,IF(AI77&lt;=M2,1,0),0),0)</f>
        <v>0</v>
      </c>
      <c r="BB77">
        <f>IF(AJ77=1,IF(AI77&gt;=O2,IF(AI77&lt;=P2,1,0),0),0)</f>
        <v>0</v>
      </c>
    </row>
    <row r="78" spans="1:54" x14ac:dyDescent="0.25">
      <c r="A78" t="s">
        <v>89</v>
      </c>
      <c r="B78" t="s">
        <v>90</v>
      </c>
      <c r="C78" t="s">
        <v>91</v>
      </c>
      <c r="D78" t="s">
        <v>92</v>
      </c>
      <c r="E78" t="s">
        <v>93</v>
      </c>
      <c r="F78" t="s">
        <v>94</v>
      </c>
      <c r="G78" s="3" t="s">
        <v>213</v>
      </c>
      <c r="H78" t="s">
        <v>214</v>
      </c>
      <c r="I78" t="s">
        <v>215</v>
      </c>
      <c r="L78" t="s">
        <v>97</v>
      </c>
      <c r="O78" t="s">
        <v>97</v>
      </c>
      <c r="R78" t="s">
        <v>97</v>
      </c>
      <c r="S78" t="s">
        <v>233</v>
      </c>
      <c r="T78" t="s">
        <v>99</v>
      </c>
      <c r="U78" t="s">
        <v>100</v>
      </c>
      <c r="V78" t="s">
        <v>92</v>
      </c>
      <c r="W78" s="3" t="s">
        <v>213</v>
      </c>
      <c r="X78" s="23" t="s">
        <v>241</v>
      </c>
      <c r="Y78" s="34" t="s">
        <v>244</v>
      </c>
      <c r="Z78" t="s">
        <v>101</v>
      </c>
      <c r="AA78" t="s">
        <v>102</v>
      </c>
      <c r="AB78" s="7">
        <v>0</v>
      </c>
      <c r="AC78" s="7">
        <v>45698</v>
      </c>
      <c r="AD78" s="7">
        <v>-45698</v>
      </c>
      <c r="AE78" s="7">
        <v>45698</v>
      </c>
      <c r="AF78" s="7">
        <v>0</v>
      </c>
      <c r="AG78" s="7">
        <v>0</v>
      </c>
      <c r="AH78" s="1" t="s">
        <v>272</v>
      </c>
      <c r="AI78" s="9">
        <v>-5</v>
      </c>
      <c r="AJ78" s="9">
        <v>0</v>
      </c>
      <c r="AK78" s="9">
        <v>0</v>
      </c>
      <c r="AL78" t="s">
        <v>217</v>
      </c>
      <c r="AS78">
        <f>IF(AJ78=1,IF(AC78-AB78&gt;=C1,IF(AC78-AB78&lt;=D1,1,0),0),0)</f>
        <v>0</v>
      </c>
      <c r="AT78">
        <f>IF(AJ78=1,IF(AC78-AB78&gt;=F1,IF(AC78-AB78&lt;=G1,1,0),0),0)</f>
        <v>0</v>
      </c>
      <c r="AU78">
        <f>IF(AJ78=1,IF(AC78-AB78&gt;=I1,IF(AC78-AB78&lt;=J1,1,0),0),0)</f>
        <v>0</v>
      </c>
      <c r="AV78">
        <f>IF(AJ78=1,IF(AC78-AB78&gt;=L1,IF(AC78-AB78&lt;=M1,1,0),0),0)</f>
        <v>0</v>
      </c>
      <c r="AW78">
        <f>IF(AJ78=1,IF(AC78-AB78&gt;=O1,IF(AC78-AB78&lt;=P1,1,0),0),0)</f>
        <v>0</v>
      </c>
      <c r="AX78">
        <f>IF(AJ78=1,IF(AI78&gt;=C2,IF(AI78&lt;=D2,1,0),0),0)</f>
        <v>0</v>
      </c>
      <c r="AY78">
        <f>IF(AJ78=1,IF(AI78&gt;=F2,IF(AI78&lt;=G2,1,0),0),0)</f>
        <v>0</v>
      </c>
      <c r="AZ78">
        <f>IF(AJ78=1,IF(AI78&gt;=I2,IF(AI78&lt;=J2,1,0),0),0)</f>
        <v>0</v>
      </c>
      <c r="BA78">
        <f>IF(AJ78=1,IF(AI78&gt;=L2,IF(AI78&lt;=M2,1,0),0),0)</f>
        <v>0</v>
      </c>
      <c r="BB78">
        <f>IF(AJ78=1,IF(AI78&gt;=O2,IF(AI78&lt;=P2,1,0),0),0)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EPIE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dcterms:created xsi:type="dcterms:W3CDTF">2014-10-10T13:20:55Z</dcterms:created>
  <dcterms:modified xsi:type="dcterms:W3CDTF">2015-11-06T17:04:53Z</dcterms:modified>
</cp:coreProperties>
</file>