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f-finances\pr\"/>
    </mc:Choice>
  </mc:AlternateContent>
  <bookViews>
    <workbookView xWindow="0" yWindow="0" windowWidth="25200" windowHeight="11985"/>
  </bookViews>
  <sheets>
    <sheet name="EPIE" sheetId="3" r:id="rId1"/>
    <sheet name="Donnees" sheetId="2" r:id="rId2"/>
  </sheets>
  <definedNames>
    <definedName name="_xlnm.Print_Area" localSheetId="0">EPIE!$B$1:$H$10</definedName>
  </definedNames>
  <calcPr calcId="152511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2" l="1"/>
  <c r="C2" i="2"/>
  <c r="B2" i="2"/>
  <c r="D1" i="2" l="1"/>
  <c r="B1" i="2"/>
  <c r="B2" i="3" l="1"/>
  <c r="H1" i="3" l="1"/>
</calcChain>
</file>

<file path=xl/sharedStrings.xml><?xml version="1.0" encoding="utf-8"?>
<sst xmlns="http://schemas.openxmlformats.org/spreadsheetml/2006/main" count="359" uniqueCount="137">
  <si>
    <t>Compte</t>
  </si>
  <si>
    <t>Etablissement</t>
  </si>
  <si>
    <t>Étiquettes de lignes</t>
  </si>
  <si>
    <t>Total général</t>
  </si>
  <si>
    <t>Tiers</t>
  </si>
  <si>
    <t>Date comptable</t>
  </si>
  <si>
    <t>Type de pièce</t>
  </si>
  <si>
    <t>Date d'échéance</t>
  </si>
  <si>
    <t>Numéro d'échéance</t>
  </si>
  <si>
    <t>Totalisation 1</t>
  </si>
  <si>
    <t>Libellé totalisation 1</t>
  </si>
  <si>
    <t>Totalisation et libellé 1</t>
  </si>
  <si>
    <t>Totalisation 2</t>
  </si>
  <si>
    <t>Libellé totalisation 2</t>
  </si>
  <si>
    <t>Totalisation et libellé 2</t>
  </si>
  <si>
    <t>Totalisation 3</t>
  </si>
  <si>
    <t>Libellé totalisation 3</t>
  </si>
  <si>
    <t>Totalisation et libellé 3</t>
  </si>
  <si>
    <t>Totalisation 4</t>
  </si>
  <si>
    <t>Libellé totalisation 4</t>
  </si>
  <si>
    <t>Totalisation et libellé 4</t>
  </si>
  <si>
    <t>Totalisation 5</t>
  </si>
  <si>
    <t>Libellé totalisation 5</t>
  </si>
  <si>
    <t>Totalisation et libellé 5</t>
  </si>
  <si>
    <t>Numéro de pièce</t>
  </si>
  <si>
    <t>Etat pièce</t>
  </si>
  <si>
    <t>Type de mouvement origine</t>
  </si>
  <si>
    <t>Montant référence débit</t>
  </si>
  <si>
    <t>Montant référence crédit</t>
  </si>
  <si>
    <t>Solde référence débit</t>
  </si>
  <si>
    <t>Solde référence crédit</t>
  </si>
  <si>
    <t>Hors délai</t>
  </si>
  <si>
    <t>Libellé pièce</t>
  </si>
  <si>
    <t>Pièce externe</t>
  </si>
  <si>
    <t>Montant débit</t>
  </si>
  <si>
    <t>Montant crédit</t>
  </si>
  <si>
    <t>Solde débit</t>
  </si>
  <si>
    <t>Solde crédit</t>
  </si>
  <si>
    <t>Somme de Montant référence débit</t>
  </si>
  <si>
    <t>Somme de Montant référence crédit</t>
  </si>
  <si>
    <t>Somme de Solde référence débit</t>
  </si>
  <si>
    <t>Somme de Solde référence crédit</t>
  </si>
  <si>
    <t>Job</t>
  </si>
  <si>
    <t>Utilisateur</t>
  </si>
  <si>
    <t>Date</t>
  </si>
  <si>
    <t>Période de début</t>
  </si>
  <si>
    <t>Période de fin</t>
  </si>
  <si>
    <t>Job :</t>
  </si>
  <si>
    <t>Utilisateur :</t>
  </si>
  <si>
    <t>Date :</t>
  </si>
  <si>
    <t>Période :</t>
  </si>
  <si>
    <t>Intitulé réduit</t>
  </si>
  <si>
    <t>Etablissement et intitulé réduit</t>
  </si>
  <si>
    <t>Solde D-C</t>
  </si>
  <si>
    <t>Solde C-D</t>
  </si>
  <si>
    <t>Somme de Solde D-C</t>
  </si>
  <si>
    <t>Somme de Solde C-D</t>
  </si>
  <si>
    <t>IND</t>
  </si>
  <si>
    <t>Qualiac</t>
  </si>
  <si>
    <t>IND Qualiac</t>
  </si>
  <si>
    <t>411100</t>
  </si>
  <si>
    <t>Clients - Ventes</t>
  </si>
  <si>
    <t>411100 - Clients - Ventes</t>
  </si>
  <si>
    <t>CL0001</t>
  </si>
  <si>
    <t>Agence GRANET</t>
  </si>
  <si>
    <t>CL0001 - Agence GRANET</t>
  </si>
  <si>
    <t>-</t>
  </si>
  <si>
    <t>FC12001364</t>
  </si>
  <si>
    <t>1</t>
  </si>
  <si>
    <t>FC</t>
  </si>
  <si>
    <t>D</t>
  </si>
  <si>
    <t>C</t>
  </si>
  <si>
    <t>884</t>
  </si>
  <si>
    <t>C0027380</t>
  </si>
  <si>
    <t>259803</t>
  </si>
  <si>
    <t>PR</t>
  </si>
  <si>
    <t>FC12000105</t>
  </si>
  <si>
    <t>853</t>
  </si>
  <si>
    <t>Projet AFB489</t>
  </si>
  <si>
    <t>REF105</t>
  </si>
  <si>
    <t>FC12001276</t>
  </si>
  <si>
    <t>822</t>
  </si>
  <si>
    <t>Projet GTR478</t>
  </si>
  <si>
    <t>C0025203</t>
  </si>
  <si>
    <t>FC12001282</t>
  </si>
  <si>
    <t>Projet LOP423</t>
  </si>
  <si>
    <t>C0025209</t>
  </si>
  <si>
    <t>CL0002</t>
  </si>
  <si>
    <t>Agence RONGIERS</t>
  </si>
  <si>
    <t>CL0002 - Agence RONGIERS</t>
  </si>
  <si>
    <t>FF10000460</t>
  </si>
  <si>
    <t>FF</t>
  </si>
  <si>
    <t>Projet DPE112</t>
  </si>
  <si>
    <t>FC12001280</t>
  </si>
  <si>
    <t>C0025207</t>
  </si>
  <si>
    <t>FC12001281</t>
  </si>
  <si>
    <t>807</t>
  </si>
  <si>
    <t>Projet OJN458</t>
  </si>
  <si>
    <t>REF1281</t>
  </si>
  <si>
    <t>CL0003</t>
  </si>
  <si>
    <t>Agence MALAVAL</t>
  </si>
  <si>
    <t>CL0003 - Agence MALAVAL</t>
  </si>
  <si>
    <t>FC10000462</t>
  </si>
  <si>
    <t>Projet AN25</t>
  </si>
  <si>
    <t>C0023191</t>
  </si>
  <si>
    <t>CL0004</t>
  </si>
  <si>
    <t>Agence CLEMENT</t>
  </si>
  <si>
    <t>CL0004 - Agence CLEMENT</t>
  </si>
  <si>
    <t>FC12001314</t>
  </si>
  <si>
    <t>Projet YU44</t>
  </si>
  <si>
    <t>C0023193</t>
  </si>
  <si>
    <t>FC12001315</t>
  </si>
  <si>
    <t>Projet DA49</t>
  </si>
  <si>
    <t>C0022615</t>
  </si>
  <si>
    <t>411700</t>
  </si>
  <si>
    <t>Clients - Retenues</t>
  </si>
  <si>
    <t>411700 - Clients - Retenues</t>
  </si>
  <si>
    <t>CL0018</t>
  </si>
  <si>
    <t>Agence FIRMIN</t>
  </si>
  <si>
    <t>CL0018 - Agence FIRMIN</t>
  </si>
  <si>
    <t>FC10000464</t>
  </si>
  <si>
    <t>3</t>
  </si>
  <si>
    <t>Projet DR89</t>
  </si>
  <si>
    <t>CL0019</t>
  </si>
  <si>
    <t>Agence GRAND</t>
  </si>
  <si>
    <t>CL0019 - Agence GRAND</t>
  </si>
  <si>
    <t>FC10000465</t>
  </si>
  <si>
    <t>Projet CT96</t>
  </si>
  <si>
    <t>C0023194</t>
  </si>
  <si>
    <t>01/12/2014</t>
  </si>
  <si>
    <t>01/05/2012</t>
  </si>
  <si>
    <t>31/12/2012</t>
  </si>
  <si>
    <t>01/06/2012</t>
  </si>
  <si>
    <t>01/07/2012</t>
  </si>
  <si>
    <t>30/06/2012</t>
  </si>
  <si>
    <t>31/07/2012</t>
  </si>
  <si>
    <t>30/08/2012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</si>
</sst>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4" fontId="0" fillId="0" borderId="0" xfId="0" applyNumberFormat="1" applyAlignment="1">
      <alignment horizontal="right" indent="1"/>
    </xf>
    <xf numFmtId="4" fontId="0" fillId="0" borderId="0" xfId="0" applyNumberFormat="1"/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 quotePrefix="1"/>
  </cellXfs>
  <cellStyles count="1">
    <cellStyle name="Normal" xfId="0" builtinId="0"/>
  </cellStyles>
  <dxfs count="32">
    <dxf>
      <alignment horizontal="right" indent="1" readingOrder="0"/>
    </dxf>
    <dxf>
      <alignment indent="1" readingOrder="0"/>
    </dxf>
    <dxf>
      <border>
        <top/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top/>
      </border>
    </dxf>
    <dxf>
      <alignment indent="1" readingOrder="0"/>
    </dxf>
    <dxf>
      <alignment horizontal="right" indent="1" readingOrder="0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 val="0"/>
        <i val="0"/>
        <color theme="1"/>
      </font>
      <fill>
        <patternFill>
          <bgColor theme="4" tint="0.79998168889431442"/>
        </patternFill>
      </fill>
      <border>
        <bottom style="thin">
          <color theme="4" tint="0.39994506668294322"/>
        </bottom>
      </border>
    </dxf>
    <dxf>
      <font>
        <color theme="0"/>
      </font>
      <fill>
        <patternFill>
          <bgColor theme="4" tint="0.39994506668294322"/>
        </patternFill>
      </fill>
      <border>
        <bottom/>
      </border>
    </dxf>
    <dxf>
      <fill>
        <patternFill>
          <bgColor theme="4" tint="0.39994506668294322"/>
        </patternFill>
      </fill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medium">
          <color theme="1"/>
        </right>
      </border>
    </dxf>
    <dxf>
      <fill>
        <patternFill patternType="solid">
          <fgColor theme="0" tint="-0.14996795556505021"/>
          <bgColor theme="4" tint="0.59996337778862885"/>
        </patternFill>
      </fill>
      <border>
        <right/>
      </border>
    </dxf>
    <dxf>
      <border>
        <left style="medium">
          <color auto="1"/>
        </left>
        <right style="medium">
          <color auto="1"/>
        </right>
        <vertic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font>
        <b/>
        <color theme="1"/>
      </font>
      <fill>
        <patternFill patternType="solid">
          <fgColor theme="4" tint="0.79995117038483843"/>
          <bgColor theme="4" tint="0.39994506668294322"/>
        </patternFill>
      </fill>
      <border>
        <bottom style="thin">
          <color theme="4" tint="0.3999755851924192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14">
      <tableStyleElement type="wholeTable" dxfId="31"/>
      <tableStyleElement type="headerRow" dxfId="30"/>
      <tableStyleElement type="totalRow" dxfId="29"/>
      <tableStyleElement type="firstColumn" dxfId="28"/>
      <tableStyleElement type="firstRowStripe" dxfId="27"/>
      <tableStyleElement type="firstColumnStripe" dxfId="26"/>
      <tableStyleElement type="firstSubtotalColumn" dxfId="25"/>
      <tableStyleElement type="firstSubtotalRow" dxfId="24"/>
      <tableStyleElement type="secondSubtotalRow" dxfId="23"/>
      <tableStyleElement type="blankRow" dxfId="22"/>
      <tableStyleElement type="firstRowSubheading" dxfId="21"/>
      <tableStyleElement type="secondRowSubheading" dxfId="20"/>
      <tableStyleElement type="pageFieldLabels" dxfId="19"/>
      <tableStyleElement type="pageFieldValues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2313.740784953705" createdVersion="5" refreshedVersion="5" minRefreshableVersion="3" recordCount="13">
  <cacheSource type="worksheet">
    <worksheetSource ref="A3:AJ999996" sheet="Donnees"/>
  </cacheSource>
  <cacheFields count="36">
    <cacheField name="Etablissement" numFmtId="0">
      <sharedItems containsBlank="1"/>
    </cacheField>
    <cacheField name="Intitulé réduit" numFmtId="0">
      <sharedItems containsBlank="1"/>
    </cacheField>
    <cacheField name="Etablissement et intitulé réduit" numFmtId="0">
      <sharedItems containsBlank="1" count="3">
        <s v="IND Qualiac"/>
        <m/>
        <s v="XXXXXX xxxxxx" u="1"/>
      </sharedItems>
    </cacheField>
    <cacheField name="Totalisation 1" numFmtId="0">
      <sharedItems containsBlank="1"/>
    </cacheField>
    <cacheField name="Libellé totalisation 1" numFmtId="0">
      <sharedItems containsBlank="1"/>
    </cacheField>
    <cacheField name="Totalisation et libellé 1" numFmtId="0">
      <sharedItems containsBlank="1" count="4">
        <s v="411100 - Clients - Ventes"/>
        <s v="411700 - Clients - Retenues"/>
        <m/>
        <s v="x" u="1"/>
      </sharedItems>
    </cacheField>
    <cacheField name="Totalisation 2" numFmtId="0">
      <sharedItems containsBlank="1"/>
    </cacheField>
    <cacheField name="Libellé totalisation 2" numFmtId="0">
      <sharedItems containsBlank="1"/>
    </cacheField>
    <cacheField name="Totalisation et libellé 2" numFmtId="0">
      <sharedItems containsBlank="1" count="8">
        <s v="CL0001 - Agence GRANET"/>
        <s v="CL0002 - Agence RONGIERS"/>
        <s v="CL0003 - Agence MALAVAL"/>
        <s v="CL0004 - Agence CLEMENT"/>
        <s v="CL0018 - Agence FIRMIN"/>
        <s v="CL0019 - Agence GRAND"/>
        <m/>
        <s v="xx" u="1"/>
      </sharedItems>
    </cacheField>
    <cacheField name="Totalisation 3" numFmtId="0">
      <sharedItems containsNonDate="0" containsString="0" containsBlank="1"/>
    </cacheField>
    <cacheField name="Libellé totalisation 3" numFmtId="0">
      <sharedItems containsNonDate="0" containsString="0" containsBlank="1"/>
    </cacheField>
    <cacheField name="Totalisation et libellé 3" numFmtId="0">
      <sharedItems containsBlank="1"/>
    </cacheField>
    <cacheField name="Totalisation 4" numFmtId="0">
      <sharedItems containsNonDate="0" containsString="0" containsBlank="1"/>
    </cacheField>
    <cacheField name="Libellé totalisation 4" numFmtId="0">
      <sharedItems containsNonDate="0" containsString="0" containsBlank="1"/>
    </cacheField>
    <cacheField name="Totalisation et libellé 4" numFmtId="0">
      <sharedItems containsBlank="1"/>
    </cacheField>
    <cacheField name="Totalisation 5" numFmtId="0">
      <sharedItems containsNonDate="0" containsString="0" containsBlank="1"/>
    </cacheField>
    <cacheField name="Libellé totalisation 5" numFmtId="0">
      <sharedItems containsNonDate="0" containsString="0" containsBlank="1"/>
    </cacheField>
    <cacheField name="Totalisation et libellé 5" numFmtId="0">
      <sharedItems containsBlank="1"/>
    </cacheField>
    <cacheField name="Numéro de pièce" numFmtId="0">
      <sharedItems containsBlank="1"/>
    </cacheField>
    <cacheField name="Numéro d'échéance" numFmtId="0">
      <sharedItems containsBlank="1"/>
    </cacheField>
    <cacheField name="Type de pièce" numFmtId="0">
      <sharedItems containsBlank="1"/>
    </cacheField>
    <cacheField name="Compte" numFmtId="0">
      <sharedItems containsBlank="1" count="4">
        <s v="411100"/>
        <s v="411700"/>
        <m/>
        <s v="XXXXXX" u="1"/>
      </sharedItems>
    </cacheField>
    <cacheField name="Tiers" numFmtId="0">
      <sharedItems containsBlank="1"/>
    </cacheField>
    <cacheField name="Date comptable" numFmtId="0">
      <sharedItems containsString="0" containsBlank="1" containsNumber="1" containsInteger="1" minValue="20120501" maxValue="20120701"/>
    </cacheField>
    <cacheField name="Date d'échéance" numFmtId="0">
      <sharedItems containsString="0" containsBlank="1" containsNumber="1" containsInteger="1" minValue="20120630" maxValue="20121231"/>
    </cacheField>
    <cacheField name="Etat pièce" numFmtId="0">
      <sharedItems containsBlank="1"/>
    </cacheField>
    <cacheField name="Type de mouvement origine" numFmtId="0">
      <sharedItems containsBlank="1"/>
    </cacheField>
    <cacheField name="Montant référence débit" numFmtId="4">
      <sharedItems containsString="0" containsBlank="1" containsNumber="1" minValue="741.69" maxValue="48563.58"/>
    </cacheField>
    <cacheField name="Montant référence crédit" numFmtId="4">
      <sharedItems containsString="0" containsBlank="1" containsNumber="1" containsInteger="1" minValue="0" maxValue="0"/>
    </cacheField>
    <cacheField name="Solde D-C" numFmtId="4">
      <sharedItems containsString="0" containsBlank="1" containsNumber="1" minValue="741.69" maxValue="48563.58"/>
    </cacheField>
    <cacheField name="Solde C-D" numFmtId="4">
      <sharedItems containsString="0" containsBlank="1" containsNumber="1" minValue="-48563.58" maxValue="-741.69"/>
    </cacheField>
    <cacheField name="Solde référence débit" numFmtId="4">
      <sharedItems containsString="0" containsBlank="1" containsNumber="1" minValue="741.69" maxValue="48563.58"/>
    </cacheField>
    <cacheField name="Solde référence crédit" numFmtId="4">
      <sharedItems containsString="0" containsBlank="1" containsNumber="1" containsInteger="1" minValue="0" maxValue="0"/>
    </cacheField>
    <cacheField name="Hors délai" numFmtId="0">
      <sharedItems containsBlank="1"/>
    </cacheField>
    <cacheField name="Libellé pièce" numFmtId="0">
      <sharedItems containsBlank="1"/>
    </cacheField>
    <cacheField name="Pièce extern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IND"/>
    <s v="Qualiac"/>
    <x v="0"/>
    <s v="411100"/>
    <s v="Clients - Ventes"/>
    <x v="0"/>
    <s v="CL0001"/>
    <s v="Agence GRANET"/>
    <x v="0"/>
    <m/>
    <m/>
    <s v="-"/>
    <m/>
    <m/>
    <s v="-"/>
    <m/>
    <m/>
    <s v="-"/>
    <s v="FC12001364"/>
    <s v="1"/>
    <s v="FC"/>
    <x v="0"/>
    <s v="CL0001"/>
    <n v="20120501"/>
    <n v="20120630"/>
    <s v="D"/>
    <s v="C"/>
    <n v="12480"/>
    <n v="0"/>
    <n v="12480"/>
    <n v="-12480"/>
    <n v="12480"/>
    <n v="0"/>
    <s v="884"/>
    <s v="Agence GRANET"/>
    <s v="C0027380"/>
  </r>
  <r>
    <s v="IND"/>
    <s v="Qualiac"/>
    <x v="0"/>
    <s v="411100"/>
    <s v="Clients - Ventes"/>
    <x v="0"/>
    <s v="CL0001"/>
    <s v="Agence GRANET"/>
    <x v="0"/>
    <m/>
    <m/>
    <s v="-"/>
    <m/>
    <m/>
    <s v="-"/>
    <m/>
    <m/>
    <s v="-"/>
    <s v="FC12000105"/>
    <s v="1"/>
    <s v="FC"/>
    <x v="0"/>
    <s v="CL0001"/>
    <n v="20120601"/>
    <n v="20120731"/>
    <s v="D"/>
    <s v="C"/>
    <n v="5535.09"/>
    <n v="0"/>
    <n v="1408.11"/>
    <n v="-1408.11"/>
    <n v="1408.11"/>
    <n v="0"/>
    <s v="853"/>
    <s v="Projet AFB489"/>
    <s v="REF105"/>
  </r>
  <r>
    <s v="IND"/>
    <s v="Qualiac"/>
    <x v="0"/>
    <s v="411100"/>
    <s v="Clients - Ventes"/>
    <x v="0"/>
    <s v="CL0001"/>
    <s v="Agence GRANET"/>
    <x v="0"/>
    <m/>
    <m/>
    <s v="-"/>
    <m/>
    <m/>
    <s v="-"/>
    <m/>
    <m/>
    <s v="-"/>
    <s v="FC12001276"/>
    <s v="1"/>
    <s v="FC"/>
    <x v="0"/>
    <s v="CL0001"/>
    <n v="20120701"/>
    <n v="20120831"/>
    <s v="D"/>
    <s v="C"/>
    <n v="1574.28"/>
    <n v="0"/>
    <n v="1574.28"/>
    <n v="-1574.28"/>
    <n v="1574.28"/>
    <n v="0"/>
    <s v="822"/>
    <s v="Projet GTR478"/>
    <s v="C0025203"/>
  </r>
  <r>
    <s v="IND"/>
    <s v="Qualiac"/>
    <x v="0"/>
    <s v="411100"/>
    <s v="Clients - Ventes"/>
    <x v="0"/>
    <s v="CL0001"/>
    <s v="Agence GRANET"/>
    <x v="0"/>
    <m/>
    <m/>
    <s v="-"/>
    <m/>
    <m/>
    <s v="-"/>
    <m/>
    <m/>
    <s v="-"/>
    <s v="FC12001282"/>
    <s v="1"/>
    <s v="FC"/>
    <x v="0"/>
    <s v="CL0001"/>
    <n v="20120701"/>
    <n v="20120930"/>
    <s v="D"/>
    <s v="C"/>
    <n v="8871"/>
    <n v="0"/>
    <n v="8871"/>
    <n v="-8871"/>
    <n v="8871"/>
    <n v="0"/>
    <s v="822"/>
    <s v="Projet LOP423"/>
    <s v="C0025209"/>
  </r>
  <r>
    <s v="IND"/>
    <s v="Qualiac"/>
    <x v="0"/>
    <s v="411100"/>
    <s v="Clients - Ventes"/>
    <x v="0"/>
    <s v="CL0002"/>
    <s v="Agence RONGIERS"/>
    <x v="1"/>
    <m/>
    <m/>
    <s v="-"/>
    <m/>
    <m/>
    <s v="-"/>
    <m/>
    <m/>
    <s v="-"/>
    <s v="FF10000460"/>
    <s v="1"/>
    <s v="FF"/>
    <x v="0"/>
    <s v="CL0002"/>
    <n v="20120523"/>
    <n v="20120630"/>
    <s v="D"/>
    <s v="C"/>
    <n v="8514.76"/>
    <n v="0"/>
    <n v="6514.76"/>
    <n v="-6514.76"/>
    <n v="6514.76"/>
    <n v="0"/>
    <s v="884"/>
    <s v="Projet DPE112"/>
    <m/>
  </r>
  <r>
    <s v="IND"/>
    <s v="Qualiac"/>
    <x v="0"/>
    <s v="411100"/>
    <s v="Clients - Ventes"/>
    <x v="0"/>
    <s v="CL0002"/>
    <s v="Agence RONGIERS"/>
    <x v="1"/>
    <m/>
    <m/>
    <s v="-"/>
    <m/>
    <m/>
    <s v="-"/>
    <m/>
    <m/>
    <s v="-"/>
    <s v="FC12001280"/>
    <s v="1"/>
    <s v="FC"/>
    <x v="0"/>
    <s v="CL0002"/>
    <n v="20120701"/>
    <n v="20120731"/>
    <s v="D"/>
    <s v="C"/>
    <n v="1852"/>
    <n v="0"/>
    <n v="1852"/>
    <n v="-1852"/>
    <n v="1852"/>
    <n v="0"/>
    <s v="853"/>
    <m/>
    <s v="C0025207"/>
  </r>
  <r>
    <s v="IND"/>
    <s v="Qualiac"/>
    <x v="0"/>
    <s v="411100"/>
    <s v="Clients - Ventes"/>
    <x v="0"/>
    <s v="CL0002"/>
    <s v="Agence RONGIERS"/>
    <x v="1"/>
    <m/>
    <m/>
    <s v="-"/>
    <m/>
    <m/>
    <s v="-"/>
    <m/>
    <m/>
    <s v="-"/>
    <s v="FC12001281"/>
    <s v="1"/>
    <s v="FC"/>
    <x v="0"/>
    <s v="CL0002"/>
    <n v="20120701"/>
    <n v="20121030"/>
    <s v="D"/>
    <s v="C"/>
    <n v="7426"/>
    <n v="0"/>
    <n v="7426"/>
    <n v="-7426"/>
    <n v="7426"/>
    <n v="0"/>
    <s v="807"/>
    <s v="Projet OJN458"/>
    <s v="REF1281"/>
  </r>
  <r>
    <s v="IND"/>
    <s v="Qualiac"/>
    <x v="0"/>
    <s v="411100"/>
    <s v="Clients - Ventes"/>
    <x v="0"/>
    <s v="CL0003"/>
    <s v="Agence MALAVAL"/>
    <x v="2"/>
    <m/>
    <m/>
    <s v="-"/>
    <m/>
    <m/>
    <s v="-"/>
    <m/>
    <m/>
    <s v="-"/>
    <s v="FC10000462"/>
    <s v="1"/>
    <s v="FC"/>
    <x v="0"/>
    <s v="CL0003"/>
    <n v="20120523"/>
    <n v="20121231"/>
    <s v="D"/>
    <s v="C"/>
    <n v="48563.58"/>
    <n v="0"/>
    <n v="48563.58"/>
    <n v="-48563.58"/>
    <n v="48563.58"/>
    <n v="0"/>
    <s v="853"/>
    <s v="Projet AN25"/>
    <s v="C0023191"/>
  </r>
  <r>
    <s v="IND"/>
    <s v="Qualiac"/>
    <x v="0"/>
    <s v="411100"/>
    <s v="Clients - Ventes"/>
    <x v="0"/>
    <s v="CL0004"/>
    <s v="Agence CLEMENT"/>
    <x v="3"/>
    <m/>
    <m/>
    <s v="-"/>
    <m/>
    <m/>
    <s v="-"/>
    <m/>
    <m/>
    <s v="-"/>
    <s v="FC12001314"/>
    <s v="1"/>
    <s v="FC"/>
    <x v="0"/>
    <s v="CL0004"/>
    <n v="20120601"/>
    <n v="20120731"/>
    <s v="D"/>
    <s v="C"/>
    <n v="5478.36"/>
    <n v="0"/>
    <n v="5478.36"/>
    <n v="-5478.36"/>
    <n v="5478.36"/>
    <n v="0"/>
    <s v="853"/>
    <s v="Projet YU44"/>
    <s v="C0023193"/>
  </r>
  <r>
    <s v="IND"/>
    <s v="Qualiac"/>
    <x v="0"/>
    <s v="411100"/>
    <s v="Clients - Ventes"/>
    <x v="0"/>
    <s v="CL0004"/>
    <s v="Agence CLEMENT"/>
    <x v="3"/>
    <m/>
    <m/>
    <s v="-"/>
    <m/>
    <m/>
    <s v="-"/>
    <m/>
    <m/>
    <s v="-"/>
    <s v="FC12001315"/>
    <s v="1"/>
    <s v="FC"/>
    <x v="0"/>
    <s v="CL0004"/>
    <n v="20120601"/>
    <n v="20120731"/>
    <s v="D"/>
    <s v="C"/>
    <n v="9404.15"/>
    <n v="0"/>
    <n v="9404.15"/>
    <n v="-9404.15"/>
    <n v="9404.15"/>
    <n v="0"/>
    <s v="853"/>
    <s v="Projet DA49"/>
    <s v="C0022615"/>
  </r>
  <r>
    <s v="IND"/>
    <s v="Qualiac"/>
    <x v="0"/>
    <s v="411700"/>
    <s v="Clients - Retenues"/>
    <x v="1"/>
    <s v="CL0018"/>
    <s v="Agence FIRMIN"/>
    <x v="4"/>
    <m/>
    <m/>
    <s v="-"/>
    <m/>
    <m/>
    <s v="-"/>
    <m/>
    <m/>
    <s v="-"/>
    <s v="FC10000464"/>
    <s v="3"/>
    <s v="FF"/>
    <x v="1"/>
    <s v="CL0018"/>
    <n v="20120523"/>
    <n v="20120630"/>
    <s v="D"/>
    <s v="C"/>
    <n v="48563.58"/>
    <n v="0"/>
    <n v="48563.58"/>
    <n v="-48563.58"/>
    <n v="48563.58"/>
    <n v="0"/>
    <s v="884"/>
    <s v="Projet DR89"/>
    <s v="C0023193"/>
  </r>
  <r>
    <s v="IND"/>
    <s v="Qualiac"/>
    <x v="0"/>
    <s v="411700"/>
    <s v="Clients - Retenues"/>
    <x v="1"/>
    <s v="CL0019"/>
    <s v="Agence GRAND"/>
    <x v="5"/>
    <m/>
    <m/>
    <s v="-"/>
    <m/>
    <m/>
    <s v="-"/>
    <m/>
    <m/>
    <s v="-"/>
    <s v="FC10000465"/>
    <s v="3"/>
    <s v="FF"/>
    <x v="1"/>
    <s v="CL0019"/>
    <n v="20120523"/>
    <n v="20120731"/>
    <s v="D"/>
    <s v="C"/>
    <n v="741.69"/>
    <n v="0"/>
    <n v="741.69"/>
    <n v="-741.69"/>
    <n v="741.69"/>
    <n v="0"/>
    <s v="853"/>
    <s v="Projet CT96"/>
    <s v="C0023194"/>
  </r>
  <r>
    <m/>
    <m/>
    <x v="1"/>
    <m/>
    <m/>
    <x v="2"/>
    <m/>
    <m/>
    <x v="6"/>
    <m/>
    <m/>
    <m/>
    <m/>
    <m/>
    <m/>
    <m/>
    <m/>
    <m/>
    <m/>
    <m/>
    <m/>
    <x v="2"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4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>
  <location ref="B6:H16" firstHeaderRow="0" firstDataRow="1" firstDataCol="1"/>
  <pivotFields count="36">
    <pivotField showAll="0" sortType="ascending"/>
    <pivotField showAll="0"/>
    <pivotField axis="axisRow" showAll="0" sortType="ascending">
      <items count="4">
        <item x="0"/>
        <item m="1" x="2"/>
        <item x="1"/>
        <item t="default"/>
      </items>
    </pivotField>
    <pivotField showAll="0"/>
    <pivotField showAll="0"/>
    <pivotField axis="axisRow" showAll="0" sortType="ascending">
      <items count="5">
        <item x="0"/>
        <item x="1"/>
        <item m="1" x="3"/>
        <item x="2"/>
        <item t="default"/>
      </items>
    </pivotField>
    <pivotField showAll="0"/>
    <pivotField showAll="0"/>
    <pivotField axis="axisRow" showAll="0" sortType="ascending">
      <items count="9">
        <item x="0"/>
        <item x="1"/>
        <item x="2"/>
        <item x="3"/>
        <item x="4"/>
        <item x="5"/>
        <item m="1" x="7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x="2"/>
        <item m="1" x="3"/>
        <item x="0"/>
        <item x="1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 defaultSubtotal="0"/>
    <pivotField dataField="1" showAll="0" defaultSubtotal="0"/>
    <pivotField dataField="1" showAll="0"/>
    <pivotField dataField="1" showAll="0"/>
    <pivotField showAll="0"/>
    <pivotField showAll="0"/>
    <pivotField showAll="0"/>
  </pivotFields>
  <rowFields count="3">
    <field x="2"/>
    <field x="5"/>
    <field x="8"/>
  </rowFields>
  <rowItems count="10">
    <i>
      <x/>
    </i>
    <i r="1">
      <x/>
    </i>
    <i r="2">
      <x/>
    </i>
    <i r="2">
      <x v="1"/>
    </i>
    <i r="2">
      <x v="2"/>
    </i>
    <i r="2">
      <x v="3"/>
    </i>
    <i r="1">
      <x v="1"/>
    </i>
    <i r="2">
      <x v="4"/>
    </i>
    <i r="2"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 Montant référence débit" fld="27" baseField="0" baseItem="0" numFmtId="4"/>
    <dataField name="Somme de Montant référence crédit" fld="28" baseField="0" baseItem="0" numFmtId="4"/>
    <dataField name="Somme de Solde référence débit" fld="31" baseField="0" baseItem="0" numFmtId="4"/>
    <dataField name="Somme de Solde référence crédit" fld="32" baseField="0" baseItem="0" numFmtId="4"/>
    <dataField name="Somme de Solde D-C" fld="29" baseField="5" baseItem="0" numFmtId="4"/>
    <dataField name="Somme de Solde C-D" fld="30" baseField="5" baseItem="0" numFmtId="4"/>
  </dataFields>
  <formats count="9">
    <format dxfId="17">
      <pivotArea outline="0" collapsedLevelsAreSubtotals="1" fieldPosition="0"/>
    </format>
    <format dxfId="16">
      <pivotArea dataOnly="0" labelOnly="1" grandRow="1" outline="0" fieldPosition="0"/>
    </format>
    <format dxfId="15">
      <pivotArea field="21" type="button" dataOnly="0" labelOnly="1" outline="0"/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3">
      <pivotArea outline="0" fieldPosition="0">
        <references count="1">
          <reference field="4294967294" count="1">
            <x v="1"/>
          </reference>
        </references>
      </pivotArea>
    </format>
    <format dxfId="12">
      <pivotArea outline="0" fieldPosition="0">
        <references count="1">
          <reference field="4294967294" count="1">
            <x v="2"/>
          </reference>
        </references>
      </pivotArea>
    </format>
    <format dxfId="11">
      <pivotArea outline="0" fieldPosition="0">
        <references count="1">
          <reference field="4294967294" count="1">
            <x v="3"/>
          </reference>
        </references>
      </pivotArea>
    </format>
    <format dxfId="10">
      <pivotArea outline="0" fieldPosition="0">
        <references count="1">
          <reference field="4294967294" count="1">
            <x v="4"/>
          </reference>
        </references>
      </pivotArea>
    </format>
    <format dxfId="9">
      <pivotArea outline="0" fieldPosition="0">
        <references count="1">
          <reference field="4294967294" count="1">
            <x v="5"/>
          </reference>
        </references>
      </pivotArea>
    </format>
  </formats>
  <pivotTableStyleInfo name="EBLA" showRowHeaders="1" showColHeaders="1" showRowStripes="0" showColStripes="0" showLastColumn="1"/>
  <filters count="1">
    <filter fld="2" type="captionNotEqual" evalOrder="-1" id="4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tabSelected="1" zoomScaleNormal="100" workbookViewId="0"/>
  </sheetViews>
  <sheetFormatPr baseColWidth="10" defaultRowHeight="15" x14ac:dyDescent="0.25"/>
  <cols>
    <col min="1" max="1" width="3.28515625" customWidth="1"/>
    <col min="2" max="2" width="50.7109375" customWidth="1"/>
    <col min="3" max="9" width="20.7109375" customWidth="1"/>
  </cols>
  <sheetData>
    <row r="1" spans="2:8" x14ac:dyDescent="0.25">
      <c r="H1" s="6" t="str">
        <f>CONCATENATE("Edité au : ",Donnees!F1)</f>
        <v>Edité au : 01/12/2014</v>
      </c>
    </row>
    <row r="2" spans="2:8" x14ac:dyDescent="0.25">
      <c r="B2" s="11" t="str">
        <f>CONCATENATE("Edition des pièces du ",Donnees!B2," au ",Donnees!C2)</f>
        <v>Edition des pièces du 01/05/2012 au 31/12/2012</v>
      </c>
      <c r="C2" s="11"/>
      <c r="D2" s="11"/>
      <c r="E2" s="11"/>
      <c r="F2" s="11"/>
      <c r="G2" s="11"/>
      <c r="H2" s="11"/>
    </row>
    <row r="3" spans="2:8" ht="15.75" thickBot="1" x14ac:dyDescent="0.3"/>
    <row r="4" spans="2:8" x14ac:dyDescent="0.25">
      <c r="B4" s="12"/>
      <c r="C4" s="9" t="s">
        <v>34</v>
      </c>
      <c r="D4" s="9" t="s">
        <v>35</v>
      </c>
      <c r="E4" s="9" t="s">
        <v>36</v>
      </c>
      <c r="F4" s="9" t="s">
        <v>37</v>
      </c>
      <c r="G4" s="9" t="s">
        <v>53</v>
      </c>
      <c r="H4" s="9" t="s">
        <v>54</v>
      </c>
    </row>
    <row r="5" spans="2:8" ht="15.75" thickBot="1" x14ac:dyDescent="0.3">
      <c r="B5" s="13"/>
      <c r="C5" s="10"/>
      <c r="D5" s="10"/>
      <c r="E5" s="10"/>
      <c r="F5" s="10"/>
      <c r="G5" s="10"/>
      <c r="H5" s="10"/>
    </row>
    <row r="6" spans="2:8" ht="15" hidden="1" customHeight="1" x14ac:dyDescent="0.25">
      <c r="B6" s="2" t="s">
        <v>2</v>
      </c>
      <c r="C6" t="s">
        <v>38</v>
      </c>
      <c r="D6" t="s">
        <v>39</v>
      </c>
      <c r="E6" t="s">
        <v>40</v>
      </c>
      <c r="F6" t="s">
        <v>41</v>
      </c>
      <c r="G6" t="s">
        <v>55</v>
      </c>
      <c r="H6" t="s">
        <v>56</v>
      </c>
    </row>
    <row r="7" spans="2:8" x14ac:dyDescent="0.25">
      <c r="B7" s="7" t="s">
        <v>59</v>
      </c>
      <c r="C7" s="4">
        <v>159004.49</v>
      </c>
      <c r="D7" s="4">
        <v>0</v>
      </c>
      <c r="E7" s="4">
        <v>152877.51</v>
      </c>
      <c r="F7" s="4">
        <v>0</v>
      </c>
      <c r="G7" s="4">
        <v>152877.51</v>
      </c>
      <c r="H7" s="4">
        <v>-152877.51</v>
      </c>
    </row>
    <row r="8" spans="2:8" x14ac:dyDescent="0.25">
      <c r="B8" s="3" t="s">
        <v>62</v>
      </c>
      <c r="C8" s="4">
        <v>109699.22</v>
      </c>
      <c r="D8" s="4">
        <v>0</v>
      </c>
      <c r="E8" s="4">
        <v>103572.24</v>
      </c>
      <c r="F8" s="4">
        <v>0</v>
      </c>
      <c r="G8" s="4">
        <v>103572.24</v>
      </c>
      <c r="H8" s="4">
        <v>-103572.24</v>
      </c>
    </row>
    <row r="9" spans="2:8" x14ac:dyDescent="0.25">
      <c r="B9" s="8" t="s">
        <v>65</v>
      </c>
      <c r="C9" s="4">
        <v>28460.37</v>
      </c>
      <c r="D9" s="4">
        <v>0</v>
      </c>
      <c r="E9" s="4">
        <v>24333.39</v>
      </c>
      <c r="F9" s="4">
        <v>0</v>
      </c>
      <c r="G9" s="4">
        <v>24333.39</v>
      </c>
      <c r="H9" s="4">
        <v>-24333.39</v>
      </c>
    </row>
    <row r="10" spans="2:8" x14ac:dyDescent="0.25">
      <c r="B10" s="8" t="s">
        <v>89</v>
      </c>
      <c r="C10" s="4">
        <v>17792.760000000002</v>
      </c>
      <c r="D10" s="4">
        <v>0</v>
      </c>
      <c r="E10" s="4">
        <v>15792.76</v>
      </c>
      <c r="F10" s="4">
        <v>0</v>
      </c>
      <c r="G10" s="4">
        <v>15792.76</v>
      </c>
      <c r="H10" s="4">
        <v>-15792.76</v>
      </c>
    </row>
    <row r="11" spans="2:8" x14ac:dyDescent="0.25">
      <c r="B11" s="8" t="s">
        <v>101</v>
      </c>
      <c r="C11" s="4">
        <v>48563.58</v>
      </c>
      <c r="D11" s="4">
        <v>0</v>
      </c>
      <c r="E11" s="4">
        <v>48563.58</v>
      </c>
      <c r="F11" s="4">
        <v>0</v>
      </c>
      <c r="G11" s="4">
        <v>48563.58</v>
      </c>
      <c r="H11" s="4">
        <v>-48563.58</v>
      </c>
    </row>
    <row r="12" spans="2:8" x14ac:dyDescent="0.25">
      <c r="B12" s="8" t="s">
        <v>107</v>
      </c>
      <c r="C12" s="4">
        <v>14882.509999999998</v>
      </c>
      <c r="D12" s="4">
        <v>0</v>
      </c>
      <c r="E12" s="4">
        <v>14882.509999999998</v>
      </c>
      <c r="F12" s="4">
        <v>0</v>
      </c>
      <c r="G12" s="4">
        <v>14882.509999999998</v>
      </c>
      <c r="H12" s="4">
        <v>-14882.509999999998</v>
      </c>
    </row>
    <row r="13" spans="2:8" x14ac:dyDescent="0.25">
      <c r="B13" s="3" t="s">
        <v>116</v>
      </c>
      <c r="C13" s="4">
        <v>49305.270000000004</v>
      </c>
      <c r="D13" s="4">
        <v>0</v>
      </c>
      <c r="E13" s="4">
        <v>49305.270000000004</v>
      </c>
      <c r="F13" s="4">
        <v>0</v>
      </c>
      <c r="G13" s="4">
        <v>49305.270000000004</v>
      </c>
      <c r="H13" s="4">
        <v>-49305.270000000004</v>
      </c>
    </row>
    <row r="14" spans="2:8" x14ac:dyDescent="0.25">
      <c r="B14" s="8" t="s">
        <v>119</v>
      </c>
      <c r="C14" s="4">
        <v>48563.58</v>
      </c>
      <c r="D14" s="4">
        <v>0</v>
      </c>
      <c r="E14" s="4">
        <v>48563.58</v>
      </c>
      <c r="F14" s="4">
        <v>0</v>
      </c>
      <c r="G14" s="4">
        <v>48563.58</v>
      </c>
      <c r="H14" s="4">
        <v>-48563.58</v>
      </c>
    </row>
    <row r="15" spans="2:8" x14ac:dyDescent="0.25">
      <c r="B15" s="8" t="s">
        <v>125</v>
      </c>
      <c r="C15" s="4">
        <v>741.69</v>
      </c>
      <c r="D15" s="4">
        <v>0</v>
      </c>
      <c r="E15" s="4">
        <v>741.69</v>
      </c>
      <c r="F15" s="4">
        <v>0</v>
      </c>
      <c r="G15" s="4">
        <v>741.69</v>
      </c>
      <c r="H15" s="4">
        <v>-741.69</v>
      </c>
    </row>
    <row r="16" spans="2:8" x14ac:dyDescent="0.25">
      <c r="B16" s="3" t="s">
        <v>3</v>
      </c>
      <c r="C16" s="4">
        <v>159004.49</v>
      </c>
      <c r="D16" s="4">
        <v>0</v>
      </c>
      <c r="E16" s="4">
        <v>152877.51</v>
      </c>
      <c r="F16" s="4">
        <v>0</v>
      </c>
      <c r="G16" s="4">
        <v>152877.51</v>
      </c>
      <c r="H16" s="4">
        <v>-152877.51</v>
      </c>
    </row>
  </sheetData>
  <mergeCells count="8">
    <mergeCell ref="G4:G5"/>
    <mergeCell ref="H4:H5"/>
    <mergeCell ref="B2:H2"/>
    <mergeCell ref="F4:F5"/>
    <mergeCell ref="B4:B5"/>
    <mergeCell ref="C4:C5"/>
    <mergeCell ref="D4:D5"/>
    <mergeCell ref="E4:E5"/>
  </mergeCells>
  <pageMargins left="0.7" right="0.7" top="0.75" bottom="0.75" header="0.3" footer="0.3"/>
  <pageSetup paperSize="9" scale="4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"/>
  <sheetViews>
    <sheetView workbookViewId="0"/>
  </sheetViews>
  <sheetFormatPr baseColWidth="10" defaultRowHeight="15" x14ac:dyDescent="0.25"/>
  <cols>
    <col min="1" max="1" width="13.5703125" style="1" bestFit="1" customWidth="1"/>
    <col min="2" max="2" width="13.42578125" style="1" bestFit="1" customWidth="1"/>
    <col min="3" max="3" width="29.140625" style="1" bestFit="1" customWidth="1"/>
    <col min="4" max="4" width="13.42578125" style="1" bestFit="1" customWidth="1"/>
    <col min="5" max="5" width="19.140625" style="1" bestFit="1" customWidth="1"/>
    <col min="6" max="6" width="21.5703125" style="1" bestFit="1" customWidth="1"/>
    <col min="7" max="7" width="12.85546875" style="1" bestFit="1" customWidth="1"/>
    <col min="8" max="8" width="19.140625" style="1" bestFit="1" customWidth="1"/>
    <col min="9" max="9" width="21.5703125" style="1" bestFit="1" customWidth="1"/>
    <col min="10" max="10" width="12.85546875" style="1" bestFit="1" customWidth="1"/>
    <col min="11" max="11" width="19.140625" style="1" bestFit="1" customWidth="1"/>
    <col min="12" max="12" width="21.5703125" style="1" bestFit="1" customWidth="1"/>
    <col min="13" max="13" width="12.85546875" style="1" bestFit="1" customWidth="1"/>
    <col min="14" max="14" width="19.140625" style="1" bestFit="1" customWidth="1"/>
    <col min="15" max="15" width="21.5703125" style="1" bestFit="1" customWidth="1"/>
    <col min="16" max="16" width="12.85546875" style="1" bestFit="1" customWidth="1"/>
    <col min="17" max="17" width="19.140625" style="1" bestFit="1" customWidth="1"/>
    <col min="18" max="18" width="21.5703125" style="1" bestFit="1" customWidth="1"/>
    <col min="19" max="19" width="16.42578125" style="1" bestFit="1" customWidth="1"/>
    <col min="20" max="20" width="18.85546875" style="1" bestFit="1" customWidth="1"/>
    <col min="21" max="21" width="13.28515625" style="1" bestFit="1" customWidth="1"/>
    <col min="22" max="22" width="8" style="1" bestFit="1" customWidth="1"/>
    <col min="23" max="23" width="7.85546875" style="1" bestFit="1" customWidth="1"/>
    <col min="24" max="24" width="15" style="1" bestFit="1" customWidth="1"/>
    <col min="25" max="25" width="15.5703125" style="1" bestFit="1" customWidth="1"/>
    <col min="26" max="26" width="9.7109375" style="1" bestFit="1" customWidth="1"/>
    <col min="27" max="27" width="26.42578125" style="1" bestFit="1" customWidth="1"/>
    <col min="28" max="28" width="23.140625" style="5" bestFit="1" customWidth="1"/>
    <col min="29" max="29" width="23.5703125" style="5" bestFit="1" customWidth="1"/>
    <col min="30" max="31" width="23.5703125" style="5" customWidth="1"/>
    <col min="32" max="32" width="20.42578125" style="5" bestFit="1" customWidth="1"/>
    <col min="33" max="33" width="20.85546875" style="5" bestFit="1" customWidth="1"/>
    <col min="34" max="34" width="9.85546875" style="1" bestFit="1" customWidth="1"/>
    <col min="35" max="35" width="12.28515625" style="1" bestFit="1" customWidth="1"/>
    <col min="36" max="36" width="13.28515625" style="1" bestFit="1" customWidth="1"/>
    <col min="37" max="39" width="11.42578125" style="1" hidden="1" customWidth="1"/>
    <col min="40" max="40" width="16.5703125" style="1" hidden="1" customWidth="1"/>
    <col min="41" max="41" width="13.5703125" style="1" hidden="1" customWidth="1"/>
    <col min="42" max="16384" width="11.42578125" style="1"/>
  </cols>
  <sheetData>
    <row r="1" spans="1:41" x14ac:dyDescent="0.25">
      <c r="A1" s="1" t="s">
        <v>47</v>
      </c>
      <c r="B1" s="1" t="str">
        <f>AK4</f>
        <v>259803</v>
      </c>
      <c r="C1" s="1" t="s">
        <v>48</v>
      </c>
      <c r="D1" s="1" t="str">
        <f>AL4</f>
        <v>PR</v>
      </c>
      <c r="E1" s="1" t="s">
        <v>49</v>
      </c>
      <c r="F1" s="1" t="str">
        <f>AM4</f>
        <v>01/12/2014</v>
      </c>
      <c r="AB1" s="1"/>
      <c r="AC1" s="1"/>
      <c r="AD1" s="1"/>
      <c r="AE1" s="1"/>
      <c r="AF1" s="1"/>
      <c r="AG1" s="1"/>
    </row>
    <row r="2" spans="1:41" x14ac:dyDescent="0.25">
      <c r="A2" s="1" t="s">
        <v>50</v>
      </c>
      <c r="B2" s="1" t="str">
        <f>AN4</f>
        <v>01/05/2012</v>
      </c>
      <c r="C2" s="1" t="str">
        <f>AO4</f>
        <v>31/12/2012</v>
      </c>
      <c r="AB2" s="1"/>
      <c r="AC2" s="1"/>
      <c r="AD2" s="1"/>
      <c r="AE2" s="1"/>
      <c r="AF2" s="1"/>
      <c r="AG2" s="1"/>
    </row>
    <row r="3" spans="1:41" x14ac:dyDescent="0.25">
      <c r="A3" s="1" t="s">
        <v>1</v>
      </c>
      <c r="B3" s="1" t="s">
        <v>51</v>
      </c>
      <c r="C3" s="1" t="s">
        <v>52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  <c r="Q3" s="1" t="s">
        <v>22</v>
      </c>
      <c r="R3" s="1" t="s">
        <v>23</v>
      </c>
      <c r="S3" s="1" t="s">
        <v>24</v>
      </c>
      <c r="T3" s="1" t="s">
        <v>8</v>
      </c>
      <c r="U3" s="1" t="s">
        <v>6</v>
      </c>
      <c r="V3" s="1" t="s">
        <v>0</v>
      </c>
      <c r="W3" s="1" t="s">
        <v>4</v>
      </c>
      <c r="X3" s="1" t="s">
        <v>5</v>
      </c>
      <c r="Y3" s="1" t="s">
        <v>7</v>
      </c>
      <c r="Z3" s="1" t="s">
        <v>25</v>
      </c>
      <c r="AA3" s="1" t="s">
        <v>26</v>
      </c>
      <c r="AB3" s="1" t="s">
        <v>27</v>
      </c>
      <c r="AC3" s="1" t="s">
        <v>28</v>
      </c>
      <c r="AD3" s="1" t="s">
        <v>53</v>
      </c>
      <c r="AE3" s="1" t="s">
        <v>54</v>
      </c>
      <c r="AF3" s="1" t="s">
        <v>29</v>
      </c>
      <c r="AG3" s="1" t="s">
        <v>30</v>
      </c>
      <c r="AH3" s="1" t="s">
        <v>31</v>
      </c>
      <c r="AI3" s="1" t="s">
        <v>32</v>
      </c>
      <c r="AJ3" s="1" t="s">
        <v>33</v>
      </c>
      <c r="AK3" s="1" t="s">
        <v>42</v>
      </c>
      <c r="AL3" s="1" t="s">
        <v>43</v>
      </c>
      <c r="AM3" s="1" t="s">
        <v>44</v>
      </c>
      <c r="AN3" s="1" t="s">
        <v>45</v>
      </c>
      <c r="AO3" s="1" t="s">
        <v>46</v>
      </c>
    </row>
    <row r="4" spans="1:41" customFormat="1" x14ac:dyDescent="0.25">
      <c r="A4" t="s">
        <v>57</v>
      </c>
      <c r="B4" t="s">
        <v>58</v>
      </c>
      <c r="C4" t="s">
        <v>59</v>
      </c>
      <c r="D4" t="s">
        <v>60</v>
      </c>
      <c r="E4" t="s">
        <v>61</v>
      </c>
      <c r="F4" t="s">
        <v>62</v>
      </c>
      <c r="G4" t="s">
        <v>63</v>
      </c>
      <c r="H4" t="s">
        <v>64</v>
      </c>
      <c r="I4" t="s">
        <v>65</v>
      </c>
      <c r="L4" t="s">
        <v>66</v>
      </c>
      <c r="O4" t="s">
        <v>66</v>
      </c>
      <c r="R4" t="s">
        <v>66</v>
      </c>
      <c r="S4" t="s">
        <v>67</v>
      </c>
      <c r="T4" t="s">
        <v>68</v>
      </c>
      <c r="U4" t="s">
        <v>69</v>
      </c>
      <c r="V4" t="s">
        <v>60</v>
      </c>
      <c r="W4" t="s">
        <v>63</v>
      </c>
      <c r="X4" s="14" t="s">
        <v>130</v>
      </c>
      <c r="Y4" s="14" t="s">
        <v>134</v>
      </c>
      <c r="Z4" t="s">
        <v>70</v>
      </c>
      <c r="AA4" t="s">
        <v>71</v>
      </c>
      <c r="AB4" s="5">
        <v>12480</v>
      </c>
      <c r="AC4" s="5">
        <v>0</v>
      </c>
      <c r="AD4" s="5">
        <v>12480</v>
      </c>
      <c r="AE4" s="5">
        <v>-12480</v>
      </c>
      <c r="AF4" s="5">
        <v>12480</v>
      </c>
      <c r="AG4" s="5">
        <v>0</v>
      </c>
      <c r="AH4" t="s">
        <v>72</v>
      </c>
      <c r="AI4" t="s">
        <v>64</v>
      </c>
      <c r="AJ4" t="s">
        <v>73</v>
      </c>
      <c r="AK4" t="s">
        <v>74</v>
      </c>
      <c r="AL4" t="s">
        <v>75</v>
      </c>
      <c r="AM4" s="14" t="s">
        <v>129</v>
      </c>
      <c r="AN4" s="14" t="s">
        <v>130</v>
      </c>
      <c r="AO4" s="14" t="s">
        <v>131</v>
      </c>
    </row>
    <row r="5" spans="1:41" x14ac:dyDescent="0.25">
      <c r="A5" t="s">
        <v>57</v>
      </c>
      <c r="B5" t="s">
        <v>58</v>
      </c>
      <c r="C5" t="s">
        <v>59</v>
      </c>
      <c r="D5" t="s">
        <v>60</v>
      </c>
      <c r="E5" t="s">
        <v>61</v>
      </c>
      <c r="F5" t="s">
        <v>62</v>
      </c>
      <c r="G5" t="s">
        <v>63</v>
      </c>
      <c r="H5" t="s">
        <v>64</v>
      </c>
      <c r="I5" t="s">
        <v>65</v>
      </c>
      <c r="L5" t="s">
        <v>66</v>
      </c>
      <c r="O5" t="s">
        <v>66</v>
      </c>
      <c r="R5" t="s">
        <v>66</v>
      </c>
      <c r="S5" t="s">
        <v>76</v>
      </c>
      <c r="T5" t="s">
        <v>68</v>
      </c>
      <c r="U5" t="s">
        <v>69</v>
      </c>
      <c r="V5" t="s">
        <v>60</v>
      </c>
      <c r="W5" t="s">
        <v>63</v>
      </c>
      <c r="X5" s="14" t="s">
        <v>132</v>
      </c>
      <c r="Y5" s="14" t="s">
        <v>135</v>
      </c>
      <c r="Z5" t="s">
        <v>70</v>
      </c>
      <c r="AA5" t="s">
        <v>71</v>
      </c>
      <c r="AB5" s="5">
        <v>5535.09</v>
      </c>
      <c r="AC5" s="5">
        <v>0</v>
      </c>
      <c r="AD5" s="5">
        <v>1408.11</v>
      </c>
      <c r="AE5" s="5">
        <v>-1408.11</v>
      </c>
      <c r="AF5" s="5">
        <v>1408.11</v>
      </c>
      <c r="AG5" s="5">
        <v>0</v>
      </c>
      <c r="AH5" t="s">
        <v>77</v>
      </c>
      <c r="AI5" t="s">
        <v>78</v>
      </c>
      <c r="AJ5" t="s">
        <v>79</v>
      </c>
    </row>
    <row r="6" spans="1:41" x14ac:dyDescent="0.25">
      <c r="A6" t="s">
        <v>57</v>
      </c>
      <c r="B6" t="s">
        <v>58</v>
      </c>
      <c r="C6" t="s">
        <v>59</v>
      </c>
      <c r="D6" t="s">
        <v>60</v>
      </c>
      <c r="E6" t="s">
        <v>61</v>
      </c>
      <c r="F6" t="s">
        <v>62</v>
      </c>
      <c r="G6" t="s">
        <v>63</v>
      </c>
      <c r="H6" t="s">
        <v>64</v>
      </c>
      <c r="I6" t="s">
        <v>65</v>
      </c>
      <c r="L6" t="s">
        <v>66</v>
      </c>
      <c r="O6" t="s">
        <v>66</v>
      </c>
      <c r="R6" t="s">
        <v>66</v>
      </c>
      <c r="S6" t="s">
        <v>80</v>
      </c>
      <c r="T6" t="s">
        <v>68</v>
      </c>
      <c r="U6" t="s">
        <v>69</v>
      </c>
      <c r="V6" t="s">
        <v>60</v>
      </c>
      <c r="W6" t="s">
        <v>63</v>
      </c>
      <c r="X6" s="14" t="s">
        <v>133</v>
      </c>
      <c r="Y6" s="14" t="s">
        <v>136</v>
      </c>
      <c r="Z6" t="s">
        <v>70</v>
      </c>
      <c r="AA6" t="s">
        <v>71</v>
      </c>
      <c r="AB6" s="5">
        <v>1574.28</v>
      </c>
      <c r="AC6" s="5">
        <v>0</v>
      </c>
      <c r="AD6" s="5">
        <v>1574.28</v>
      </c>
      <c r="AE6" s="5">
        <v>-1574.28</v>
      </c>
      <c r="AF6" s="5">
        <v>1574.28</v>
      </c>
      <c r="AG6" s="5">
        <v>0</v>
      </c>
      <c r="AH6" t="s">
        <v>81</v>
      </c>
      <c r="AI6" t="s">
        <v>82</v>
      </c>
      <c r="AJ6" t="s">
        <v>83</v>
      </c>
    </row>
    <row r="7" spans="1:41" x14ac:dyDescent="0.25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62</v>
      </c>
      <c r="G7" t="s">
        <v>63</v>
      </c>
      <c r="H7" t="s">
        <v>64</v>
      </c>
      <c r="I7" t="s">
        <v>65</v>
      </c>
      <c r="L7" t="s">
        <v>66</v>
      </c>
      <c r="O7" t="s">
        <v>66</v>
      </c>
      <c r="R7" t="s">
        <v>66</v>
      </c>
      <c r="S7" t="s">
        <v>84</v>
      </c>
      <c r="T7" t="s">
        <v>68</v>
      </c>
      <c r="U7" t="s">
        <v>69</v>
      </c>
      <c r="V7" t="s">
        <v>60</v>
      </c>
      <c r="W7" t="s">
        <v>63</v>
      </c>
      <c r="X7" s="14" t="s">
        <v>130</v>
      </c>
      <c r="Y7" s="14" t="s">
        <v>134</v>
      </c>
      <c r="Z7" t="s">
        <v>70</v>
      </c>
      <c r="AA7" t="s">
        <v>71</v>
      </c>
      <c r="AB7" s="5">
        <v>8871</v>
      </c>
      <c r="AC7" s="5">
        <v>0</v>
      </c>
      <c r="AD7" s="5">
        <v>8871</v>
      </c>
      <c r="AE7" s="5">
        <v>-8871</v>
      </c>
      <c r="AF7" s="5">
        <v>8871</v>
      </c>
      <c r="AG7" s="5">
        <v>0</v>
      </c>
      <c r="AH7" t="s">
        <v>81</v>
      </c>
      <c r="AI7" t="s">
        <v>85</v>
      </c>
      <c r="AJ7" t="s">
        <v>86</v>
      </c>
    </row>
    <row r="8" spans="1:41" x14ac:dyDescent="0.25">
      <c r="A8" t="s">
        <v>57</v>
      </c>
      <c r="B8" t="s">
        <v>58</v>
      </c>
      <c r="C8" t="s">
        <v>59</v>
      </c>
      <c r="D8" t="s">
        <v>60</v>
      </c>
      <c r="E8" t="s">
        <v>61</v>
      </c>
      <c r="F8" t="s">
        <v>62</v>
      </c>
      <c r="G8" t="s">
        <v>87</v>
      </c>
      <c r="H8" t="s">
        <v>88</v>
      </c>
      <c r="I8" t="s">
        <v>89</v>
      </c>
      <c r="L8" t="s">
        <v>66</v>
      </c>
      <c r="O8" t="s">
        <v>66</v>
      </c>
      <c r="R8" t="s">
        <v>66</v>
      </c>
      <c r="S8" t="s">
        <v>90</v>
      </c>
      <c r="T8" t="s">
        <v>68</v>
      </c>
      <c r="U8" t="s">
        <v>91</v>
      </c>
      <c r="V8" t="s">
        <v>60</v>
      </c>
      <c r="W8" t="s">
        <v>87</v>
      </c>
      <c r="X8" s="14" t="s">
        <v>132</v>
      </c>
      <c r="Y8" s="14" t="s">
        <v>135</v>
      </c>
      <c r="Z8" t="s">
        <v>70</v>
      </c>
      <c r="AA8" t="s">
        <v>71</v>
      </c>
      <c r="AB8" s="5">
        <v>8514.76</v>
      </c>
      <c r="AC8" s="5">
        <v>0</v>
      </c>
      <c r="AD8" s="5">
        <v>6514.76</v>
      </c>
      <c r="AE8" s="5">
        <v>-6514.76</v>
      </c>
      <c r="AF8" s="5">
        <v>6514.76</v>
      </c>
      <c r="AG8" s="5">
        <v>0</v>
      </c>
      <c r="AH8" t="s">
        <v>72</v>
      </c>
      <c r="AI8" t="s">
        <v>92</v>
      </c>
    </row>
    <row r="9" spans="1:41" x14ac:dyDescent="0.25">
      <c r="A9" t="s">
        <v>57</v>
      </c>
      <c r="B9" t="s">
        <v>58</v>
      </c>
      <c r="C9" t="s">
        <v>59</v>
      </c>
      <c r="D9" t="s">
        <v>60</v>
      </c>
      <c r="E9" t="s">
        <v>61</v>
      </c>
      <c r="F9" t="s">
        <v>62</v>
      </c>
      <c r="G9" t="s">
        <v>87</v>
      </c>
      <c r="H9" t="s">
        <v>88</v>
      </c>
      <c r="I9" t="s">
        <v>89</v>
      </c>
      <c r="L9" t="s">
        <v>66</v>
      </c>
      <c r="O9" t="s">
        <v>66</v>
      </c>
      <c r="R9" t="s">
        <v>66</v>
      </c>
      <c r="S9" t="s">
        <v>93</v>
      </c>
      <c r="T9" t="s">
        <v>68</v>
      </c>
      <c r="U9" t="s">
        <v>69</v>
      </c>
      <c r="V9" t="s">
        <v>60</v>
      </c>
      <c r="W9" t="s">
        <v>87</v>
      </c>
      <c r="X9" s="14" t="s">
        <v>133</v>
      </c>
      <c r="Y9" s="14" t="s">
        <v>136</v>
      </c>
      <c r="Z9" t="s">
        <v>70</v>
      </c>
      <c r="AA9" t="s">
        <v>71</v>
      </c>
      <c r="AB9" s="5">
        <v>1852</v>
      </c>
      <c r="AC9" s="5">
        <v>0</v>
      </c>
      <c r="AD9" s="5">
        <v>1852</v>
      </c>
      <c r="AE9" s="5">
        <v>-1852</v>
      </c>
      <c r="AF9" s="5">
        <v>1852</v>
      </c>
      <c r="AG9" s="5">
        <v>0</v>
      </c>
      <c r="AH9" t="s">
        <v>77</v>
      </c>
      <c r="AJ9" t="s">
        <v>94</v>
      </c>
    </row>
    <row r="10" spans="1:41" x14ac:dyDescent="0.25">
      <c r="A10" t="s">
        <v>57</v>
      </c>
      <c r="B10" t="s">
        <v>58</v>
      </c>
      <c r="C10" t="s">
        <v>59</v>
      </c>
      <c r="D10" t="s">
        <v>60</v>
      </c>
      <c r="E10" t="s">
        <v>61</v>
      </c>
      <c r="F10" t="s">
        <v>62</v>
      </c>
      <c r="G10" t="s">
        <v>87</v>
      </c>
      <c r="H10" t="s">
        <v>88</v>
      </c>
      <c r="I10" t="s">
        <v>89</v>
      </c>
      <c r="L10" t="s">
        <v>66</v>
      </c>
      <c r="O10" t="s">
        <v>66</v>
      </c>
      <c r="R10" t="s">
        <v>66</v>
      </c>
      <c r="S10" t="s">
        <v>95</v>
      </c>
      <c r="T10" t="s">
        <v>68</v>
      </c>
      <c r="U10" t="s">
        <v>69</v>
      </c>
      <c r="V10" t="s">
        <v>60</v>
      </c>
      <c r="W10" t="s">
        <v>87</v>
      </c>
      <c r="X10" s="14" t="s">
        <v>130</v>
      </c>
      <c r="Y10" s="14" t="s">
        <v>134</v>
      </c>
      <c r="Z10" t="s">
        <v>70</v>
      </c>
      <c r="AA10" t="s">
        <v>71</v>
      </c>
      <c r="AB10" s="5">
        <v>7426</v>
      </c>
      <c r="AC10" s="5">
        <v>0</v>
      </c>
      <c r="AD10" s="5">
        <v>7426</v>
      </c>
      <c r="AE10" s="5">
        <v>-7426</v>
      </c>
      <c r="AF10" s="5">
        <v>7426</v>
      </c>
      <c r="AG10" s="5">
        <v>0</v>
      </c>
      <c r="AH10" t="s">
        <v>96</v>
      </c>
      <c r="AI10" t="s">
        <v>97</v>
      </c>
      <c r="AJ10" t="s">
        <v>98</v>
      </c>
    </row>
    <row r="11" spans="1:41" x14ac:dyDescent="0.25">
      <c r="A11" t="s">
        <v>57</v>
      </c>
      <c r="B11" t="s">
        <v>58</v>
      </c>
      <c r="C11" t="s">
        <v>59</v>
      </c>
      <c r="D11" t="s">
        <v>60</v>
      </c>
      <c r="E11" t="s">
        <v>61</v>
      </c>
      <c r="F11" t="s">
        <v>62</v>
      </c>
      <c r="G11" t="s">
        <v>99</v>
      </c>
      <c r="H11" t="s">
        <v>100</v>
      </c>
      <c r="I11" t="s">
        <v>101</v>
      </c>
      <c r="L11" t="s">
        <v>66</v>
      </c>
      <c r="O11" t="s">
        <v>66</v>
      </c>
      <c r="R11" t="s">
        <v>66</v>
      </c>
      <c r="S11" t="s">
        <v>102</v>
      </c>
      <c r="T11" t="s">
        <v>68</v>
      </c>
      <c r="U11" t="s">
        <v>69</v>
      </c>
      <c r="V11" t="s">
        <v>60</v>
      </c>
      <c r="W11" t="s">
        <v>99</v>
      </c>
      <c r="X11" s="14" t="s">
        <v>132</v>
      </c>
      <c r="Y11" s="14" t="s">
        <v>135</v>
      </c>
      <c r="Z11" t="s">
        <v>70</v>
      </c>
      <c r="AA11" t="s">
        <v>71</v>
      </c>
      <c r="AB11" s="5">
        <v>48563.58</v>
      </c>
      <c r="AC11" s="5">
        <v>0</v>
      </c>
      <c r="AD11" s="5">
        <v>48563.58</v>
      </c>
      <c r="AE11" s="5">
        <v>-48563.58</v>
      </c>
      <c r="AF11" s="5">
        <v>48563.58</v>
      </c>
      <c r="AG11" s="5">
        <v>0</v>
      </c>
      <c r="AH11" t="s">
        <v>77</v>
      </c>
      <c r="AI11" t="s">
        <v>103</v>
      </c>
      <c r="AJ11" t="s">
        <v>104</v>
      </c>
    </row>
    <row r="12" spans="1:41" x14ac:dyDescent="0.25">
      <c r="A12" t="s">
        <v>57</v>
      </c>
      <c r="B12" t="s">
        <v>58</v>
      </c>
      <c r="C12" t="s">
        <v>59</v>
      </c>
      <c r="D12" t="s">
        <v>60</v>
      </c>
      <c r="E12" t="s">
        <v>61</v>
      </c>
      <c r="F12" t="s">
        <v>62</v>
      </c>
      <c r="G12" t="s">
        <v>105</v>
      </c>
      <c r="H12" t="s">
        <v>106</v>
      </c>
      <c r="I12" t="s">
        <v>107</v>
      </c>
      <c r="L12" t="s">
        <v>66</v>
      </c>
      <c r="O12" t="s">
        <v>66</v>
      </c>
      <c r="R12" t="s">
        <v>66</v>
      </c>
      <c r="S12" t="s">
        <v>108</v>
      </c>
      <c r="T12" t="s">
        <v>68</v>
      </c>
      <c r="U12" t="s">
        <v>69</v>
      </c>
      <c r="V12" t="s">
        <v>60</v>
      </c>
      <c r="W12" t="s">
        <v>105</v>
      </c>
      <c r="X12" s="14" t="s">
        <v>133</v>
      </c>
      <c r="Y12" s="14" t="s">
        <v>136</v>
      </c>
      <c r="Z12" t="s">
        <v>70</v>
      </c>
      <c r="AA12" t="s">
        <v>71</v>
      </c>
      <c r="AB12" s="5">
        <v>5478.36</v>
      </c>
      <c r="AC12" s="5">
        <v>0</v>
      </c>
      <c r="AD12" s="5">
        <v>5478.36</v>
      </c>
      <c r="AE12" s="5">
        <v>-5478.36</v>
      </c>
      <c r="AF12" s="5">
        <v>5478.36</v>
      </c>
      <c r="AG12" s="5">
        <v>0</v>
      </c>
      <c r="AH12" t="s">
        <v>77</v>
      </c>
      <c r="AI12" t="s">
        <v>109</v>
      </c>
      <c r="AJ12" t="s">
        <v>110</v>
      </c>
    </row>
    <row r="13" spans="1:41" x14ac:dyDescent="0.25">
      <c r="A13" t="s">
        <v>57</v>
      </c>
      <c r="B13" t="s">
        <v>58</v>
      </c>
      <c r="C13" t="s">
        <v>59</v>
      </c>
      <c r="D13" t="s">
        <v>60</v>
      </c>
      <c r="E13" t="s">
        <v>61</v>
      </c>
      <c r="F13" t="s">
        <v>62</v>
      </c>
      <c r="G13" t="s">
        <v>105</v>
      </c>
      <c r="H13" t="s">
        <v>106</v>
      </c>
      <c r="I13" t="s">
        <v>107</v>
      </c>
      <c r="L13" t="s">
        <v>66</v>
      </c>
      <c r="O13" t="s">
        <v>66</v>
      </c>
      <c r="R13" t="s">
        <v>66</v>
      </c>
      <c r="S13" t="s">
        <v>111</v>
      </c>
      <c r="T13" t="s">
        <v>68</v>
      </c>
      <c r="U13" t="s">
        <v>69</v>
      </c>
      <c r="V13" t="s">
        <v>60</v>
      </c>
      <c r="W13" t="s">
        <v>105</v>
      </c>
      <c r="X13" s="14" t="s">
        <v>130</v>
      </c>
      <c r="Y13" s="14" t="s">
        <v>134</v>
      </c>
      <c r="Z13" t="s">
        <v>70</v>
      </c>
      <c r="AA13" t="s">
        <v>71</v>
      </c>
      <c r="AB13" s="5">
        <v>9404.15</v>
      </c>
      <c r="AC13" s="5">
        <v>0</v>
      </c>
      <c r="AD13" s="5">
        <v>9404.15</v>
      </c>
      <c r="AE13" s="5">
        <v>-9404.15</v>
      </c>
      <c r="AF13" s="5">
        <v>9404.15</v>
      </c>
      <c r="AG13" s="5">
        <v>0</v>
      </c>
      <c r="AH13" t="s">
        <v>77</v>
      </c>
      <c r="AI13" t="s">
        <v>112</v>
      </c>
      <c r="AJ13" t="s">
        <v>113</v>
      </c>
    </row>
    <row r="14" spans="1:41" x14ac:dyDescent="0.25">
      <c r="A14" t="s">
        <v>57</v>
      </c>
      <c r="B14" t="s">
        <v>58</v>
      </c>
      <c r="C14" t="s">
        <v>59</v>
      </c>
      <c r="D14" t="s">
        <v>114</v>
      </c>
      <c r="E14" t="s">
        <v>115</v>
      </c>
      <c r="F14" t="s">
        <v>116</v>
      </c>
      <c r="G14" t="s">
        <v>117</v>
      </c>
      <c r="H14" t="s">
        <v>118</v>
      </c>
      <c r="I14" t="s">
        <v>119</v>
      </c>
      <c r="L14" t="s">
        <v>66</v>
      </c>
      <c r="O14" t="s">
        <v>66</v>
      </c>
      <c r="R14" t="s">
        <v>66</v>
      </c>
      <c r="S14" t="s">
        <v>120</v>
      </c>
      <c r="T14" t="s">
        <v>121</v>
      </c>
      <c r="U14" t="s">
        <v>91</v>
      </c>
      <c r="V14" t="s">
        <v>114</v>
      </c>
      <c r="W14" t="s">
        <v>117</v>
      </c>
      <c r="X14" s="14" t="s">
        <v>132</v>
      </c>
      <c r="Y14" s="14" t="s">
        <v>135</v>
      </c>
      <c r="Z14" t="s">
        <v>70</v>
      </c>
      <c r="AA14" t="s">
        <v>71</v>
      </c>
      <c r="AB14" s="5">
        <v>48563.58</v>
      </c>
      <c r="AC14" s="5">
        <v>0</v>
      </c>
      <c r="AD14" s="5">
        <v>48563.58</v>
      </c>
      <c r="AE14" s="5">
        <v>-48563.58</v>
      </c>
      <c r="AF14" s="5">
        <v>48563.58</v>
      </c>
      <c r="AG14" s="5">
        <v>0</v>
      </c>
      <c r="AH14" t="s">
        <v>72</v>
      </c>
      <c r="AI14" t="s">
        <v>122</v>
      </c>
      <c r="AJ14" t="s">
        <v>110</v>
      </c>
    </row>
    <row r="15" spans="1:41" x14ac:dyDescent="0.25">
      <c r="A15" t="s">
        <v>57</v>
      </c>
      <c r="B15" t="s">
        <v>58</v>
      </c>
      <c r="C15" t="s">
        <v>59</v>
      </c>
      <c r="D15" t="s">
        <v>114</v>
      </c>
      <c r="E15" t="s">
        <v>115</v>
      </c>
      <c r="F15" t="s">
        <v>116</v>
      </c>
      <c r="G15" t="s">
        <v>123</v>
      </c>
      <c r="H15" t="s">
        <v>124</v>
      </c>
      <c r="I15" t="s">
        <v>125</v>
      </c>
      <c r="L15" t="s">
        <v>66</v>
      </c>
      <c r="O15" t="s">
        <v>66</v>
      </c>
      <c r="R15" t="s">
        <v>66</v>
      </c>
      <c r="S15" t="s">
        <v>126</v>
      </c>
      <c r="T15" t="s">
        <v>121</v>
      </c>
      <c r="U15" t="s">
        <v>91</v>
      </c>
      <c r="V15" t="s">
        <v>114</v>
      </c>
      <c r="W15" t="s">
        <v>123</v>
      </c>
      <c r="X15" s="14" t="s">
        <v>133</v>
      </c>
      <c r="Y15" s="14" t="s">
        <v>136</v>
      </c>
      <c r="Z15" t="s">
        <v>70</v>
      </c>
      <c r="AA15" t="s">
        <v>71</v>
      </c>
      <c r="AB15" s="5">
        <v>741.69</v>
      </c>
      <c r="AC15" s="5">
        <v>0</v>
      </c>
      <c r="AD15" s="5">
        <v>741.69</v>
      </c>
      <c r="AE15" s="5">
        <v>-741.69</v>
      </c>
      <c r="AF15" s="5">
        <v>741.69</v>
      </c>
      <c r="AG15" s="5">
        <v>0</v>
      </c>
      <c r="AH15" t="s">
        <v>77</v>
      </c>
      <c r="AI15" t="s">
        <v>127</v>
      </c>
      <c r="AJ15" t="s">
        <v>128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EPIE</vt:lpstr>
      <vt:lpstr>Donnees</vt:lpstr>
      <vt:lpstr>EPIE!Zone_d_impression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dcterms:created xsi:type="dcterms:W3CDTF">2014-10-10T13:20:55Z</dcterms:created>
  <dcterms:modified xsi:type="dcterms:W3CDTF">2015-11-05T16:56:15Z</dcterms:modified>
</cp:coreProperties>
</file>