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ct\editions\"/>
    </mc:Choice>
  </mc:AlternateContent>
  <bookViews>
    <workbookView xWindow="0" yWindow="0" windowWidth="25200" windowHeight="11985"/>
  </bookViews>
  <sheets>
    <sheet name="EMLT" sheetId="3" r:id="rId1"/>
    <sheet name="Donnees" sheetId="2" r:id="rId2"/>
  </sheets>
  <definedNames>
    <definedName name="_xlnm.Print_Area" localSheetId="0">EMLT!$B$1:$E$29</definedName>
  </definedNames>
  <calcPr calcId="152511"/>
  <pivotCaches>
    <pivotCache cacheId="6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C2" i="2"/>
  <c r="B2" i="2"/>
  <c r="DC7" i="2" l="1"/>
  <c r="DC6" i="2"/>
  <c r="DC5" i="2"/>
  <c r="DC4" i="2"/>
  <c r="B4" i="3" l="1"/>
  <c r="B2" i="3"/>
  <c r="C8" i="3" l="1"/>
  <c r="E1" i="3" l="1"/>
  <c r="D1" i="2" l="1"/>
  <c r="B1" i="2"/>
</calcChain>
</file>

<file path=xl/sharedStrings.xml><?xml version="1.0" encoding="utf-8"?>
<sst xmlns="http://schemas.openxmlformats.org/spreadsheetml/2006/main" count="240" uniqueCount="163">
  <si>
    <t>Compte</t>
  </si>
  <si>
    <t>Intitulé réduit</t>
  </si>
  <si>
    <t>Montant débit</t>
  </si>
  <si>
    <t>Montant crédit</t>
  </si>
  <si>
    <t>Etablissement</t>
  </si>
  <si>
    <t>Étiquettes de lignes</t>
  </si>
  <si>
    <t>Total général</t>
  </si>
  <si>
    <t>Tiers</t>
  </si>
  <si>
    <t>Ecriture</t>
  </si>
  <si>
    <t>Journal</t>
  </si>
  <si>
    <t>Type de mouvement</t>
  </si>
  <si>
    <t>Date comptable</t>
  </si>
  <si>
    <t>Bordereau</t>
  </si>
  <si>
    <t>Type de pièce</t>
  </si>
  <si>
    <t>Pièce</t>
  </si>
  <si>
    <t>Référence externe</t>
  </si>
  <si>
    <t>Libellé</t>
  </si>
  <si>
    <t>Libellé complémentaire</t>
  </si>
  <si>
    <t>Date d'émission</t>
  </si>
  <si>
    <t>Date d'échéance</t>
  </si>
  <si>
    <t>Date d'échéance initiale</t>
  </si>
  <si>
    <t>Date de valeur</t>
  </si>
  <si>
    <t>Compte d'équilibre</t>
  </si>
  <si>
    <t>Dossier</t>
  </si>
  <si>
    <t>Ecriture d'équilibre</t>
  </si>
  <si>
    <t>Zone libre</t>
  </si>
  <si>
    <t>Référence BVR</t>
  </si>
  <si>
    <t>Clé de contrôle BVR</t>
  </si>
  <si>
    <t>Etat de traitement TVA</t>
  </si>
  <si>
    <t>Code transfert</t>
  </si>
  <si>
    <t>Paramètre 1</t>
  </si>
  <si>
    <t>Paramètre 2</t>
  </si>
  <si>
    <t>Paramètre 3</t>
  </si>
  <si>
    <t>Indicateur 1</t>
  </si>
  <si>
    <t>Indicateur 2</t>
  </si>
  <si>
    <t>Indicateur 3</t>
  </si>
  <si>
    <t>Etat</t>
  </si>
  <si>
    <t>Nature</t>
  </si>
  <si>
    <t>Genre</t>
  </si>
  <si>
    <t>Rôle</t>
  </si>
  <si>
    <t>Nature d'honoraire</t>
  </si>
  <si>
    <t>Numéro de mouvement</t>
  </si>
  <si>
    <t>Numéro d'échéance</t>
  </si>
  <si>
    <t>CGR A</t>
  </si>
  <si>
    <t>CGR B</t>
  </si>
  <si>
    <t>Lettrage</t>
  </si>
  <si>
    <t>Unité d'œuvre</t>
  </si>
  <si>
    <t>Quantité d'unité d'œuvre</t>
  </si>
  <si>
    <t>Base HT</t>
  </si>
  <si>
    <t>TVA</t>
  </si>
  <si>
    <t>Montant HT restant à déclarer</t>
  </si>
  <si>
    <t>Montant TVA restant à déclarer</t>
  </si>
  <si>
    <t>Paramètre 4</t>
  </si>
  <si>
    <t>Paramètre 5</t>
  </si>
  <si>
    <t>Paramètre 6</t>
  </si>
  <si>
    <t>Paramètre 7</t>
  </si>
  <si>
    <t>Paramètre 8</t>
  </si>
  <si>
    <t>Paramètre 9</t>
  </si>
  <si>
    <t>Paramètre 10</t>
  </si>
  <si>
    <t>Paramètre 11</t>
  </si>
  <si>
    <t>Paramètre 12</t>
  </si>
  <si>
    <t>Paramètre 13</t>
  </si>
  <si>
    <t>Paramètre 14</t>
  </si>
  <si>
    <t>Paramètre 15</t>
  </si>
  <si>
    <t>Poste</t>
  </si>
  <si>
    <t>Colonne du journal</t>
  </si>
  <si>
    <t>Identifiant court 1</t>
  </si>
  <si>
    <t>Identifiant court 2</t>
  </si>
  <si>
    <t>Identifiant court 3</t>
  </si>
  <si>
    <t>Identifiant court 4</t>
  </si>
  <si>
    <t>Identifiant 1</t>
  </si>
  <si>
    <t>Identifiant 2</t>
  </si>
  <si>
    <t>Identifiant 3</t>
  </si>
  <si>
    <t>Identifiant 4</t>
  </si>
  <si>
    <t>Identifiant long 1</t>
  </si>
  <si>
    <t>Identifiant long 2</t>
  </si>
  <si>
    <t>Date 1</t>
  </si>
  <si>
    <t>Date 2</t>
  </si>
  <si>
    <t>Numérique 1</t>
  </si>
  <si>
    <t>Numérique 2</t>
  </si>
  <si>
    <t>Somme de Montant débit</t>
  </si>
  <si>
    <t>Somme de Montant crédit</t>
  </si>
  <si>
    <t>Job</t>
  </si>
  <si>
    <t xml:space="preserve">Utilisateur </t>
  </si>
  <si>
    <t>Date</t>
  </si>
  <si>
    <t>Job :</t>
  </si>
  <si>
    <t xml:space="preserve">Utilisateur : </t>
  </si>
  <si>
    <t>Date :</t>
  </si>
  <si>
    <t>Période de début</t>
  </si>
  <si>
    <t>Période de fin</t>
  </si>
  <si>
    <t>Période :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</si>
  <si>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</si>
  <si>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</si>
  <si>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</si>
  <si>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</si>
  <si>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</si>
  <si>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</si>
  <si>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</si>
  <si>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</si>
  <si>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</si>
  <si>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</si>
  <si>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</si>
  <si>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</si>
  <si>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</si>
  <si>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</si>
  <si>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</si>
  <si>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Etablissement et intitulé réduit</t>
  </si>
  <si>
    <t>Solde D-C</t>
  </si>
  <si>
    <t>Solde C-D</t>
  </si>
  <si>
    <t>Opérations ou regroupement
d'opérations de même nature</t>
  </si>
  <si>
    <t>Prévisions de
décaissements</t>
  </si>
  <si>
    <t>Prévisions
d'encaissements</t>
  </si>
  <si>
    <t>Compte et libellé</t>
  </si>
  <si>
    <t>POUR INFORMATION DE L'ORGANE DELIBERANT</t>
  </si>
  <si>
    <t>INDPUB</t>
  </si>
  <si>
    <t>Qualiac</t>
  </si>
  <si>
    <t>INDPUB Qualiac</t>
  </si>
  <si>
    <t>443400</t>
  </si>
  <si>
    <t>Op par. État&amp;ETS pub</t>
  </si>
  <si>
    <t>443400 - Op par. État&amp;ETS pub</t>
  </si>
  <si>
    <t>-</t>
  </si>
  <si>
    <t>B0000002</t>
  </si>
  <si>
    <t>OD1</t>
  </si>
  <si>
    <t>B</t>
  </si>
  <si>
    <t>OD</t>
  </si>
  <si>
    <t>OD15000021</t>
  </si>
  <si>
    <t>Versement de l'état</t>
  </si>
  <si>
    <t>999000</t>
  </si>
  <si>
    <t>C</t>
  </si>
  <si>
    <t>10</t>
  </si>
  <si>
    <t>0</t>
  </si>
  <si>
    <t>ETB     2015    CONV1</t>
  </si>
  <si>
    <t>0,00</t>
  </si>
  <si>
    <t>OTE</t>
  </si>
  <si>
    <t>199247</t>
  </si>
  <si>
    <t>PRPUB</t>
  </si>
  <si>
    <t>445510</t>
  </si>
  <si>
    <t>TVA à décaisser</t>
  </si>
  <si>
    <t>445510 - TVA à décaisser</t>
  </si>
  <si>
    <t>B0000004</t>
  </si>
  <si>
    <t>OD15000024</t>
  </si>
  <si>
    <t>Prévisions de TVA</t>
  </si>
  <si>
    <t>CTD</t>
  </si>
  <si>
    <t>445830</t>
  </si>
  <si>
    <t>Remb. TVA demandé</t>
  </si>
  <si>
    <t>445830 - Remb. TVA demandé</t>
  </si>
  <si>
    <t>B0000005</t>
  </si>
  <si>
    <t>OD15000025</t>
  </si>
  <si>
    <t>CTE</t>
  </si>
  <si>
    <t>467800</t>
  </si>
  <si>
    <t>Autres cpt déb/cré</t>
  </si>
  <si>
    <t>467800 - Autres cpt déb/cré</t>
  </si>
  <si>
    <t>B0000003</t>
  </si>
  <si>
    <t>OD15000022</t>
  </si>
  <si>
    <t>Versement de l'organisme</t>
  </si>
  <si>
    <t>443400                         Versement de l'état</t>
  </si>
  <si>
    <t>445510                         Prévisions de TVA</t>
  </si>
  <si>
    <t>445830                         Prévisions de TVA</t>
  </si>
  <si>
    <t>467800                         Versement de l'organisme</t>
  </si>
  <si>
    <t>14/09/2015</t>
  </si>
  <si>
    <t>15/09/2015</t>
  </si>
  <si>
    <t>01/09/2015</t>
  </si>
  <si>
    <t>30/09/2015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</si>
</sst>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0" borderId="0" xfId="0" applyAlignment="1"/>
    <xf numFmtId="0" fontId="0" fillId="0" borderId="0" xfId="0" pivotButton="1" applyAlignment="1">
      <alignment horizontal="left" inden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NumberFormat="1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34">
    <dxf>
      <alignment horizontal="right" indent="1" readingOrder="0"/>
    </dxf>
    <dxf>
      <border>
        <top/>
      </border>
    </dxf>
    <dxf>
      <alignment horizontal="general" readingOrder="0"/>
    </dxf>
    <dxf>
      <numFmt numFmtId="4" formatCode="#,##0.00"/>
    </dxf>
    <dxf>
      <numFmt numFmtId="4" formatCode="#,##0.00"/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alignment indent="1" readingOrder="0"/>
    </dxf>
    <dxf>
      <alignment indent="1" readingOrder="0"/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alignment horizontal="left" indent="1" readingOrder="0"/>
    </dxf>
    <dxf>
      <numFmt numFmtId="4" formatCode="#,##0.00"/>
    </dxf>
    <dxf>
      <numFmt numFmtId="4" formatCode="#,##0.00"/>
    </dxf>
    <dxf>
      <alignment horizontal="general" readingOrder="0"/>
    </dxf>
    <dxf>
      <border>
        <top/>
      </border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33"/>
      <tableStyleElement type="headerRow" dxfId="32"/>
      <tableStyleElement type="totalRow" dxfId="31"/>
      <tableStyleElement type="firstColumn" dxfId="30"/>
      <tableStyleElement type="firstRowStripe" dxfId="29"/>
      <tableStyleElement type="firstColumnStripe" dxfId="28"/>
      <tableStyleElement type="firstSubtotalColumn" dxfId="27"/>
      <tableStyleElement type="firstSubtotalRow" dxfId="26"/>
      <tableStyleElement type="secondSubtotalRow" dxfId="25"/>
      <tableStyleElement type="blank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7</xdr:row>
      <xdr:rowOff>0</xdr:rowOff>
    </xdr:from>
    <xdr:to>
      <xdr:col>2</xdr:col>
      <xdr:colOff>1028700</xdr:colOff>
      <xdr:row>8</xdr:row>
      <xdr:rowOff>190500</xdr:rowOff>
    </xdr:to>
    <xdr:cxnSp macro="">
      <xdr:nvCxnSpPr>
        <xdr:cNvPr id="3" name="Connecteur droit 2"/>
        <xdr:cNvCxnSpPr/>
      </xdr:nvCxnSpPr>
      <xdr:spPr>
        <a:xfrm>
          <a:off x="3371850" y="1152525"/>
          <a:ext cx="0" cy="381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527445949076" createdVersion="5" refreshedVersion="5" minRefreshableVersion="3" recordCount="5">
  <cacheSource type="worksheet">
    <worksheetSource ref="A3:DC999999" sheet="Donnees"/>
  </cacheSource>
  <cacheFields count="107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/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/>
    </cacheField>
    <cacheField name="Totalisation 2" numFmtId="0">
      <sharedItems containsNonDate="0" containsString="0" containsBlank="1"/>
    </cacheField>
    <cacheField name="Libellé totalisation 2" numFmtId="4">
      <sharedItems containsNonDate="0" containsString="0" containsBlank="1"/>
    </cacheField>
    <cacheField name="Totalisation et libellé 2" numFmtId="4">
      <sharedItems containsBlank="1"/>
    </cacheField>
    <cacheField name="Totalisation 3" numFmtId="4">
      <sharedItems containsNonDate="0" containsString="0" containsBlank="1"/>
    </cacheField>
    <cacheField name="Libellé totalisation 3" numFmtId="4">
      <sharedItems containsNonDate="0" containsString="0" containsBlank="1"/>
    </cacheField>
    <cacheField name="Totalisation et libellé 3" numFmtId="4">
      <sharedItems containsBlank="1"/>
    </cacheField>
    <cacheField name="Totalisation 4" numFmtId="4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Ecriture" numFmtId="0">
      <sharedItems containsBlank="1" count="6">
        <s v="B0000002"/>
        <s v="B0000004"/>
        <s v="B0000005"/>
        <s v="B0000003"/>
        <m/>
        <s v="xxxxxx" u="1"/>
      </sharedItems>
    </cacheField>
    <cacheField name="Journal" numFmtId="0">
      <sharedItems containsBlank="1"/>
    </cacheField>
    <cacheField name="Type de mouvement" numFmtId="0">
      <sharedItems containsBlank="1"/>
    </cacheField>
    <cacheField name="Date comptable" numFmtId="0">
      <sharedItems containsString="0" containsBlank="1" containsNumber="1" containsInteger="1" minValue="20150914" maxValue="20150914"/>
    </cacheField>
    <cacheField name="Bordereau" numFmtId="0">
      <sharedItems containsNonDate="0" containsString="0" containsBlank="1"/>
    </cacheField>
    <cacheField name="Type de pièce" numFmtId="0">
      <sharedItems containsBlank="1"/>
    </cacheField>
    <cacheField name="Pièce" numFmtId="0">
      <sharedItems containsBlank="1"/>
    </cacheField>
    <cacheField name="Référence externe" numFmtId="0">
      <sharedItems containsNonDate="0" containsString="0" containsBlank="1"/>
    </cacheField>
    <cacheField name="Libellé" numFmtId="0">
      <sharedItems containsBlank="1"/>
    </cacheField>
    <cacheField name="Libellé complémentaire" numFmtId="0">
      <sharedItems containsNonDate="0" containsString="0" containsBlank="1"/>
    </cacheField>
    <cacheField name="Date d'émission" numFmtId="0">
      <sharedItems containsNonDate="0" containsString="0" containsBlank="1"/>
    </cacheField>
    <cacheField name="Date d'échéance" numFmtId="0">
      <sharedItems containsNonDate="0" containsString="0" containsBlank="1"/>
    </cacheField>
    <cacheField name="Date d'échéance initiale" numFmtId="0">
      <sharedItems containsNonDate="0" containsString="0" containsBlank="1"/>
    </cacheField>
    <cacheField name="Date de valeur" numFmtId="0">
      <sharedItems containsNonDate="0" containsString="0" containsBlank="1"/>
    </cacheField>
    <cacheField name="Compte d'équilibre" numFmtId="0">
      <sharedItems containsBlank="1"/>
    </cacheField>
    <cacheField name="Dossier" numFmtId="0">
      <sharedItems containsNonDate="0" containsString="0" containsBlank="1"/>
    </cacheField>
    <cacheField name="Ecriture d'équilibre" numFmtId="0">
      <sharedItems containsNonDate="0" containsString="0" containsBlank="1"/>
    </cacheField>
    <cacheField name="Zone libre" numFmtId="0">
      <sharedItems containsNonDate="0" containsString="0" containsBlank="1"/>
    </cacheField>
    <cacheField name="Référence BVR" numFmtId="0">
      <sharedItems containsNonDate="0" containsString="0" containsBlank="1"/>
    </cacheField>
    <cacheField name="Clé de contrôle BVR" numFmtId="0">
      <sharedItems containsNonDate="0" containsString="0" containsBlank="1"/>
    </cacheField>
    <cacheField name="Etat de traitement TVA" numFmtId="0">
      <sharedItems containsNonDate="0" containsString="0" containsBlank="1"/>
    </cacheField>
    <cacheField name="Code transfert" numFmtId="0">
      <sharedItems containsNonDate="0" containsString="0" containsBlank="1"/>
    </cacheField>
    <cacheField name="Paramètre 1" numFmtId="0">
      <sharedItems containsNonDate="0" containsString="0" containsBlank="1"/>
    </cacheField>
    <cacheField name="Paramètre 2" numFmtId="0">
      <sharedItems containsNonDate="0" containsString="0" containsBlank="1"/>
    </cacheField>
    <cacheField name="Paramètre 3" numFmtId="0">
      <sharedItems containsNonDate="0" containsString="0" containsBlank="1"/>
    </cacheField>
    <cacheField name="Indicateur 1" numFmtId="0">
      <sharedItems containsNonDate="0" containsString="0" containsBlank="1"/>
    </cacheField>
    <cacheField name="Indicateur 2" numFmtId="0">
      <sharedItems containsNonDate="0" containsString="0" containsBlank="1"/>
    </cacheField>
    <cacheField name="Indicateur 3" numFmtId="0">
      <sharedItems containsNonDate="0" containsString="0" containsBlank="1"/>
    </cacheField>
    <cacheField name="Etat" numFmtId="0">
      <sharedItems containsBlank="1"/>
    </cacheField>
    <cacheField name="Nature" numFmtId="0">
      <sharedItems containsNonDate="0" containsString="0" containsBlank="1"/>
    </cacheField>
    <cacheField name="Genre" numFmtId="0">
      <sharedItems containsNonDate="0" containsString="0" containsBlank="1"/>
    </cacheField>
    <cacheField name="Rôle" numFmtId="0">
      <sharedItems containsNonDate="0" containsString="0" containsBlank="1"/>
    </cacheField>
    <cacheField name="Nature d'honoraire" numFmtId="0">
      <sharedItems containsNonDate="0" containsString="0" containsBlank="1"/>
    </cacheField>
    <cacheField name="Numéro de mouvement" numFmtId="0">
      <sharedItems containsBlank="1"/>
    </cacheField>
    <cacheField name="Compte" numFmtId="0">
      <sharedItems containsBlank="1" count="6">
        <s v="443400"/>
        <s v="445510"/>
        <s v="445830"/>
        <s v="467800"/>
        <m/>
        <s v="xxxxxx" u="1"/>
      </sharedItems>
    </cacheField>
    <cacheField name="Type de mouvement2" numFmtId="0">
      <sharedItems containsBlank="1"/>
    </cacheField>
    <cacheField name="Montant débit" numFmtId="4">
      <sharedItems containsString="0" containsBlank="1" containsNumber="1" containsInteger="1" minValue="0" maxValue="100000"/>
    </cacheField>
    <cacheField name="Montant crédit" numFmtId="4">
      <sharedItems containsString="0" containsBlank="1" containsNumber="1" containsInteger="1" minValue="0" maxValue="50000"/>
    </cacheField>
    <cacheField name="Numéro d'échéance" numFmtId="0">
      <sharedItems containsBlank="1"/>
    </cacheField>
    <cacheField name="Tiers" numFmtId="0">
      <sharedItems containsNonDate="0" containsString="0" containsBlank="1"/>
    </cacheField>
    <cacheField name="CGR A" numFmtId="0">
      <sharedItems containsBlank="1"/>
    </cacheField>
    <cacheField name="CGR B" numFmtId="0">
      <sharedItems containsNonDate="0" containsString="0" containsBlank="1"/>
    </cacheField>
    <cacheField name="Lettrage" numFmtId="0">
      <sharedItems containsNonDate="0" containsString="0" containsBlank="1"/>
    </cacheField>
    <cacheField name="Libellé2" numFmtId="0">
      <sharedItems containsNonDate="0" containsString="0" containsBlank="1"/>
    </cacheField>
    <cacheField name="Libellé complémentaire2" numFmtId="0">
      <sharedItems containsNonDate="0" containsString="0" containsBlank="1"/>
    </cacheField>
    <cacheField name="Dossier2" numFmtId="0">
      <sharedItems containsNonDate="0" containsString="0" containsBlank="1"/>
    </cacheField>
    <cacheField name="Unité d'œuvre" numFmtId="0">
      <sharedItems containsNonDate="0" containsString="0" containsBlank="1"/>
    </cacheField>
    <cacheField name="Quantité d'unité d'œuvre" numFmtId="0">
      <sharedItems containsBlank="1"/>
    </cacheField>
    <cacheField name="Base HT" numFmtId="4">
      <sharedItems containsString="0" containsBlank="1" containsNumber="1" containsInteger="1" minValue="0" maxValue="0"/>
    </cacheField>
    <cacheField name="TVA" numFmtId="0">
      <sharedItems containsNonDate="0" containsString="0" containsBlank="1"/>
    </cacheField>
    <cacheField name="Montant HT restant à déclarer" numFmtId="4">
      <sharedItems containsString="0" containsBlank="1" containsNumber="1" containsInteger="1" minValue="0" maxValue="0"/>
    </cacheField>
    <cacheField name="Montant TVA restant à déclarer" numFmtId="4">
      <sharedItems containsString="0" containsBlank="1" containsNumber="1" containsInteger="1" minValue="0" maxValue="0"/>
    </cacheField>
    <cacheField name="Paramètre 12" numFmtId="0">
      <sharedItems containsNonDate="0" containsString="0" containsBlank="1"/>
    </cacheField>
    <cacheField name="Paramètre 22" numFmtId="0">
      <sharedItems containsNonDate="0" containsString="0" containsBlank="1"/>
    </cacheField>
    <cacheField name="Paramètre 32" numFmtId="0">
      <sharedItems containsNonDate="0" containsString="0" containsBlank="1"/>
    </cacheField>
    <cacheField name="Paramètre 4" numFmtId="0">
      <sharedItems containsNonDate="0" containsString="0" containsBlank="1"/>
    </cacheField>
    <cacheField name="Paramètre 5" numFmtId="0">
      <sharedItems containsNonDate="0" containsString="0" containsBlank="1"/>
    </cacheField>
    <cacheField name="Paramètre 6" numFmtId="0">
      <sharedItems containsNonDate="0" containsString="0" containsBlank="1"/>
    </cacheField>
    <cacheField name="Paramètre 7" numFmtId="0">
      <sharedItems containsNonDate="0" containsString="0" containsBlank="1"/>
    </cacheField>
    <cacheField name="Paramètre 8" numFmtId="0">
      <sharedItems containsNonDate="0" containsString="0" containsBlank="1"/>
    </cacheField>
    <cacheField name="Paramètre 9" numFmtId="0">
      <sharedItems containsNonDate="0" containsString="0" containsBlank="1"/>
    </cacheField>
    <cacheField name="Paramètre 10" numFmtId="0">
      <sharedItems containsNonDate="0" containsString="0" containsBlank="1"/>
    </cacheField>
    <cacheField name="Paramètre 11" numFmtId="0">
      <sharedItems containsNonDate="0" containsString="0" containsBlank="1"/>
    </cacheField>
    <cacheField name="Paramètre 122" numFmtId="0">
      <sharedItems containsNonDate="0" containsString="0" containsBlank="1"/>
    </cacheField>
    <cacheField name="Paramètre 13" numFmtId="0">
      <sharedItems containsNonDate="0" containsString="0" containsBlank="1"/>
    </cacheField>
    <cacheField name="Paramètre 14" numFmtId="0">
      <sharedItems containsNonDate="0" containsString="0" containsBlank="1"/>
    </cacheField>
    <cacheField name="Paramètre 15" numFmtId="0">
      <sharedItems containsNonDate="0" containsString="0" containsBlank="1"/>
    </cacheField>
    <cacheField name="Nature2" numFmtId="0">
      <sharedItems containsNonDate="0" containsString="0" containsBlank="1"/>
    </cacheField>
    <cacheField name="Genre2" numFmtId="0">
      <sharedItems containsNonDate="0" containsString="0" containsBlank="1"/>
    </cacheField>
    <cacheField name="Rôle2" numFmtId="0">
      <sharedItems containsNonDate="0" containsString="0" containsBlank="1"/>
    </cacheField>
    <cacheField name="Poste" numFmtId="0">
      <sharedItems containsBlank="1"/>
    </cacheField>
    <cacheField name="Colonne du journal" numFmtId="0">
      <sharedItems containsNonDate="0" containsString="0" containsBlank="1"/>
    </cacheField>
    <cacheField name="Identifiant court 1" numFmtId="0">
      <sharedItems containsNonDate="0" containsString="0" containsBlank="1"/>
    </cacheField>
    <cacheField name="Identifiant court 2" numFmtId="0">
      <sharedItems containsNonDate="0" containsString="0" containsBlank="1"/>
    </cacheField>
    <cacheField name="Identifiant court 3" numFmtId="0">
      <sharedItems containsNonDate="0" containsString="0" containsBlank="1"/>
    </cacheField>
    <cacheField name="Identifiant court 4" numFmtId="0">
      <sharedItems containsNonDate="0" containsString="0" containsBlank="1"/>
    </cacheField>
    <cacheField name="Identifiant 1" numFmtId="0">
      <sharedItems containsNonDate="0" containsString="0" containsBlank="1"/>
    </cacheField>
    <cacheField name="Identifiant 2" numFmtId="0">
      <sharedItems containsNonDate="0" containsString="0" containsBlank="1"/>
    </cacheField>
    <cacheField name="Identifiant 3" numFmtId="0">
      <sharedItems containsNonDate="0" containsString="0" containsBlank="1"/>
    </cacheField>
    <cacheField name="Identifiant 4" numFmtId="0">
      <sharedItems containsNonDate="0" containsString="0" containsBlank="1"/>
    </cacheField>
    <cacheField name="Identifiant long 1" numFmtId="0">
      <sharedItems containsNonDate="0" containsString="0" containsBlank="1"/>
    </cacheField>
    <cacheField name="Identifiant long 2" numFmtId="0">
      <sharedItems containsNonDate="0" containsString="0" containsBlank="1"/>
    </cacheField>
    <cacheField name="Date 1" numFmtId="0">
      <sharedItems containsNonDate="0" containsString="0" containsBlank="1"/>
    </cacheField>
    <cacheField name="Date 2" numFmtId="0">
      <sharedItems containsNonDate="0" containsString="0" containsBlank="1"/>
    </cacheField>
    <cacheField name="Numérique 1" numFmtId="0">
      <sharedItems containsNonDate="0" containsString="0" containsBlank="1"/>
    </cacheField>
    <cacheField name="Numérique 2" numFmtId="0">
      <sharedItems containsNonDate="0" containsString="0" containsBlank="1"/>
    </cacheField>
    <cacheField name="Solde D-C" numFmtId="4">
      <sharedItems containsString="0" containsBlank="1" containsNumber="1" containsInteger="1" minValue="-50000" maxValue="100000"/>
    </cacheField>
    <cacheField name="Solde C-D" numFmtId="4">
      <sharedItems containsString="0" containsBlank="1" containsNumber="1" containsInteger="1" minValue="-100000" maxValue="50000"/>
    </cacheField>
    <cacheField name="Compte et libellé" numFmtId="0">
      <sharedItems containsBlank="1" count="13">
        <s v="443400                         Versement de l'état"/>
        <s v="445510                         Prévisions de TVA"/>
        <s v="445830                         Prévisions de TVA"/>
        <s v="467800                         Versement de l'organisme"/>
        <m/>
        <s v="xxxxxx     xxxxxx" u="1"/>
        <s v="xxxxxxxxxxxx" u="1"/>
        <s v="xxxxxx_x0009_xxxxxx" u="1"/>
        <s v="xxxxxx&amp;CAR(9)&amp;xxxxxx" u="1"/>
        <s v="xxxxxx _x0009_ xxxxxx" u="1"/>
        <s v="xxxxxx                         xxxxxx" u="1"/>
        <s v="xxxxxx - xxxxxx" u="1"/>
        <s v="                              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INDPUB"/>
    <s v="Qualiac"/>
    <s v="INDPUB Qualiac"/>
    <s v="443400"/>
    <s v="Op par. État&amp;ETS pub"/>
    <s v="443400 - Op par. État&amp;ETS pub"/>
    <m/>
    <m/>
    <s v="-"/>
    <m/>
    <m/>
    <s v="-"/>
    <m/>
    <m/>
    <s v="-"/>
    <m/>
    <m/>
    <s v="-"/>
    <x v="0"/>
    <s v="OD1"/>
    <s v="B"/>
    <n v="20150914"/>
    <m/>
    <s v="OD"/>
    <s v="OD15000021"/>
    <m/>
    <s v="Versement de l'état"/>
    <m/>
    <m/>
    <m/>
    <m/>
    <m/>
    <s v="999000"/>
    <m/>
    <m/>
    <m/>
    <m/>
    <m/>
    <m/>
    <m/>
    <m/>
    <m/>
    <m/>
    <m/>
    <m/>
    <m/>
    <s v="C"/>
    <m/>
    <m/>
    <m/>
    <m/>
    <s v="10"/>
    <x v="0"/>
    <s v="B"/>
    <n v="0"/>
    <n v="10000"/>
    <s v="0"/>
    <m/>
    <s v="ETB     2015    CONV1"/>
    <m/>
    <m/>
    <m/>
    <m/>
    <m/>
    <m/>
    <s v="0,00"/>
    <n v="0"/>
    <m/>
    <n v="0"/>
    <n v="0"/>
    <m/>
    <m/>
    <m/>
    <m/>
    <m/>
    <m/>
    <m/>
    <m/>
    <m/>
    <m/>
    <m/>
    <m/>
    <m/>
    <m/>
    <m/>
    <m/>
    <m/>
    <m/>
    <s v="OTE"/>
    <m/>
    <m/>
    <m/>
    <m/>
    <m/>
    <m/>
    <m/>
    <m/>
    <m/>
    <m/>
    <m/>
    <m/>
    <m/>
    <m/>
    <m/>
    <n v="-10000"/>
    <n v="10000"/>
    <x v="0"/>
  </r>
  <r>
    <s v="INDPUB"/>
    <s v="Qualiac"/>
    <s v="INDPUB Qualiac"/>
    <s v="445510"/>
    <s v="TVA à décaisser"/>
    <s v="445510 - TVA à décaisser"/>
    <m/>
    <m/>
    <s v="-"/>
    <m/>
    <m/>
    <s v="-"/>
    <m/>
    <m/>
    <s v="-"/>
    <m/>
    <m/>
    <s v="-"/>
    <x v="1"/>
    <s v="OD1"/>
    <s v="B"/>
    <n v="20150914"/>
    <m/>
    <s v="OD"/>
    <s v="OD15000024"/>
    <m/>
    <s v="Prévisions de TVA"/>
    <m/>
    <m/>
    <m/>
    <m/>
    <m/>
    <s v="999000"/>
    <m/>
    <m/>
    <m/>
    <m/>
    <m/>
    <m/>
    <m/>
    <m/>
    <m/>
    <m/>
    <m/>
    <m/>
    <m/>
    <s v="C"/>
    <m/>
    <m/>
    <m/>
    <m/>
    <s v="10"/>
    <x v="1"/>
    <s v="B"/>
    <n v="100000"/>
    <n v="0"/>
    <s v="0"/>
    <m/>
    <s v="ETB     2015    CONV1"/>
    <m/>
    <m/>
    <m/>
    <m/>
    <m/>
    <m/>
    <s v="0,00"/>
    <n v="0"/>
    <m/>
    <n v="0"/>
    <n v="0"/>
    <m/>
    <m/>
    <m/>
    <m/>
    <m/>
    <m/>
    <m/>
    <m/>
    <m/>
    <m/>
    <m/>
    <m/>
    <m/>
    <m/>
    <m/>
    <m/>
    <m/>
    <m/>
    <s v="CTD"/>
    <m/>
    <m/>
    <m/>
    <m/>
    <m/>
    <m/>
    <m/>
    <m/>
    <m/>
    <m/>
    <m/>
    <m/>
    <m/>
    <m/>
    <m/>
    <n v="100000"/>
    <n v="-100000"/>
    <x v="1"/>
  </r>
  <r>
    <s v="INDPUB"/>
    <s v="Qualiac"/>
    <s v="INDPUB Qualiac"/>
    <s v="445830"/>
    <s v="Remb. TVA demandé"/>
    <s v="445830 - Remb. TVA demandé"/>
    <m/>
    <m/>
    <s v="-"/>
    <m/>
    <m/>
    <s v="-"/>
    <m/>
    <m/>
    <s v="-"/>
    <m/>
    <m/>
    <s v="-"/>
    <x v="2"/>
    <s v="OD1"/>
    <s v="B"/>
    <n v="20150914"/>
    <m/>
    <s v="OD"/>
    <s v="OD15000025"/>
    <m/>
    <s v="Prévisions de TVA"/>
    <m/>
    <m/>
    <m/>
    <m/>
    <m/>
    <s v="999000"/>
    <m/>
    <m/>
    <m/>
    <m/>
    <m/>
    <m/>
    <m/>
    <m/>
    <m/>
    <m/>
    <m/>
    <m/>
    <m/>
    <s v="C"/>
    <m/>
    <m/>
    <m/>
    <m/>
    <s v="10"/>
    <x v="2"/>
    <s v="B"/>
    <n v="0"/>
    <n v="50000"/>
    <s v="0"/>
    <m/>
    <s v="ETB     2015    CONV1"/>
    <m/>
    <m/>
    <m/>
    <m/>
    <m/>
    <m/>
    <s v="0,00"/>
    <n v="0"/>
    <m/>
    <n v="0"/>
    <n v="0"/>
    <m/>
    <m/>
    <m/>
    <m/>
    <m/>
    <m/>
    <m/>
    <m/>
    <m/>
    <m/>
    <m/>
    <m/>
    <m/>
    <m/>
    <m/>
    <m/>
    <m/>
    <m/>
    <s v="CTE"/>
    <m/>
    <m/>
    <m/>
    <m/>
    <m/>
    <m/>
    <m/>
    <m/>
    <m/>
    <m/>
    <m/>
    <m/>
    <m/>
    <m/>
    <m/>
    <n v="-50000"/>
    <n v="50000"/>
    <x v="2"/>
  </r>
  <r>
    <s v="INDPUB"/>
    <s v="Qualiac"/>
    <s v="INDPUB Qualiac"/>
    <s v="467800"/>
    <s v="Autres cpt déb/cré"/>
    <s v="467800 - Autres cpt déb/cré"/>
    <m/>
    <m/>
    <s v="-"/>
    <m/>
    <m/>
    <s v="-"/>
    <m/>
    <m/>
    <s v="-"/>
    <m/>
    <m/>
    <s v="-"/>
    <x v="3"/>
    <s v="OD1"/>
    <s v="B"/>
    <n v="20150914"/>
    <m/>
    <s v="OD"/>
    <s v="OD15000022"/>
    <m/>
    <s v="Versement de l'organisme"/>
    <m/>
    <m/>
    <m/>
    <m/>
    <m/>
    <s v="999000"/>
    <m/>
    <m/>
    <m/>
    <m/>
    <m/>
    <m/>
    <m/>
    <m/>
    <m/>
    <m/>
    <m/>
    <m/>
    <m/>
    <s v="C"/>
    <m/>
    <m/>
    <m/>
    <m/>
    <s v="10"/>
    <x v="3"/>
    <s v="B"/>
    <n v="8000"/>
    <n v="0"/>
    <s v="0"/>
    <m/>
    <m/>
    <m/>
    <m/>
    <m/>
    <m/>
    <m/>
    <m/>
    <s v="0,00"/>
    <n v="0"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000"/>
    <n v="-8000"/>
    <x v="3"/>
  </r>
  <r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10:E19" firstHeaderRow="0" firstDataRow="1" firstDataCol="2"/>
  <pivotFields count="107">
    <pivotField showAll="0"/>
    <pivotField showAll="0"/>
    <pivotField showAll="0" sortType="ascending"/>
    <pivotField showAll="0"/>
    <pivotField showAll="0"/>
    <pivotField showAll="0" sortType="ascending"/>
    <pivotField showAll="0"/>
    <pivotField showAll="0"/>
    <pivotField showAll="0" sortType="ascending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compact="0" showAll="0">
      <items count="7">
        <item m="1" x="5"/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compact="0" showAll="0">
      <items count="7">
        <item x="4"/>
        <item m="1" x="5"/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axis="axisRow" showAll="0" defaultSubtotal="0">
      <items count="13">
        <item m="1" x="6"/>
        <item x="4"/>
        <item m="1" x="11"/>
        <item m="1" x="8"/>
        <item m="1" x="7"/>
        <item m="1" x="9"/>
        <item m="1" x="5"/>
        <item m="1" x="10"/>
        <item m="1" x="12"/>
        <item x="0"/>
        <item x="1"/>
        <item x="2"/>
        <item x="3"/>
      </items>
    </pivotField>
  </pivotFields>
  <rowFields count="2">
    <field x="18"/>
    <field x="106"/>
  </rowFields>
  <rowItems count="9">
    <i>
      <x v="2"/>
    </i>
    <i r="1">
      <x v="9"/>
    </i>
    <i>
      <x v="3"/>
    </i>
    <i r="1">
      <x v="10"/>
    </i>
    <i>
      <x v="4"/>
    </i>
    <i r="1">
      <x v="11"/>
    </i>
    <i>
      <x v="5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débit" fld="54" baseField="7" baseItem="0" numFmtId="4"/>
    <dataField name="Somme de Montant crédit" fld="55" baseField="7" baseItem="0" numFmtId="4"/>
  </dataFields>
  <formats count="10">
    <format dxfId="19">
      <pivotArea outline="0" collapsedLevelsAreSubtotals="1" fieldPosition="0"/>
    </format>
    <format dxfId="18">
      <pivotArea field="52" type="button" dataOnly="0" labelOnly="1" outline="0"/>
    </format>
    <format dxfId="1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  <format dxfId="14">
      <pivotArea field="106" type="button" dataOnly="0" labelOnly="1" outline="0" axis="axisRow" fieldPosition="1"/>
    </format>
    <format dxfId="13">
      <pivotArea dataOnly="0" labelOnly="1" outline="0" fieldPosition="0">
        <references count="1">
          <reference field="18" count="1">
            <x v="0"/>
          </reference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18" count="1" selected="0">
            <x v="0"/>
          </reference>
          <reference field="106" count="1">
            <x v="5"/>
          </reference>
        </references>
      </pivotArea>
    </format>
    <format dxfId="10">
      <pivotArea dataOnly="0" labelOnly="1" fieldPosition="0">
        <references count="1">
          <reference field="106" count="0"/>
        </references>
      </pivotArea>
    </format>
  </formats>
  <pivotTableStyleInfo name="EBLA" showRowHeaders="1" showColHeaders="1" showRowStripes="0" showColStripes="0" showLastColumn="1"/>
  <filters count="1">
    <filter fld="18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31.85546875" customWidth="1"/>
    <col min="3" max="3" width="60" style="4" customWidth="1"/>
    <col min="4" max="5" width="20.7109375" customWidth="1"/>
    <col min="6" max="6" width="30.7109375" customWidth="1"/>
    <col min="7" max="9" width="20.7109375" customWidth="1"/>
  </cols>
  <sheetData>
    <row r="1" spans="2:5" x14ac:dyDescent="0.25">
      <c r="E1" s="11" t="str">
        <f>CONCATENATE("Edité au : ",Donnees!F1)</f>
        <v>Edité au : 15/09/2015</v>
      </c>
    </row>
    <row r="2" spans="2:5" x14ac:dyDescent="0.25">
      <c r="B2" s="14" t="str">
        <f>Donnees!B4</f>
        <v>Qualiac</v>
      </c>
      <c r="C2" s="14"/>
      <c r="D2" s="14"/>
      <c r="E2" s="14"/>
    </row>
    <row r="3" spans="2:5" x14ac:dyDescent="0.25">
      <c r="B3" s="9"/>
      <c r="C3" s="9"/>
      <c r="D3" s="9"/>
      <c r="E3" s="9"/>
    </row>
    <row r="4" spans="2:5" x14ac:dyDescent="0.25">
      <c r="B4" s="13" t="str">
        <f>CONCATENATE("Opérations pour comptes de tiers du ",Donnees!B2," au ",Donnees!C2)</f>
        <v>Opérations pour comptes de tiers du 01/09/2015 au 30/09/2015</v>
      </c>
      <c r="C4" s="13"/>
      <c r="D4" s="13"/>
      <c r="E4" s="13"/>
    </row>
    <row r="5" spans="2:5" x14ac:dyDescent="0.25">
      <c r="B5" s="8"/>
      <c r="C5" s="8"/>
      <c r="D5" s="8"/>
      <c r="E5" s="8"/>
    </row>
    <row r="6" spans="2:5" x14ac:dyDescent="0.25">
      <c r="B6" s="21" t="s">
        <v>113</v>
      </c>
      <c r="C6" s="22"/>
      <c r="D6" s="22"/>
      <c r="E6" s="23"/>
    </row>
    <row r="7" spans="2:5" ht="15.75" thickBot="1" x14ac:dyDescent="0.3"/>
    <row r="8" spans="2:5" x14ac:dyDescent="0.25">
      <c r="B8" s="17" t="s">
        <v>109</v>
      </c>
      <c r="C8" s="19" t="str">
        <f>CONCATENATE("Comptes",RIGHT(REPT(" ",31),31-LEN("Comptes")),"Libellé")</f>
        <v>Comptes                        Libellé</v>
      </c>
      <c r="D8" s="15" t="s">
        <v>110</v>
      </c>
      <c r="E8" s="15" t="s">
        <v>111</v>
      </c>
    </row>
    <row r="9" spans="2:5" ht="15.75" thickBot="1" x14ac:dyDescent="0.3">
      <c r="B9" s="18"/>
      <c r="C9" s="20"/>
      <c r="D9" s="16"/>
      <c r="E9" s="16"/>
    </row>
    <row r="10" spans="2:5" ht="15" hidden="1" customHeight="1" x14ac:dyDescent="0.25">
      <c r="B10" s="3" t="s">
        <v>5</v>
      </c>
      <c r="C10" s="7" t="s">
        <v>112</v>
      </c>
      <c r="D10" t="s">
        <v>80</v>
      </c>
      <c r="E10" s="6" t="s">
        <v>81</v>
      </c>
    </row>
    <row r="11" spans="2:5" x14ac:dyDescent="0.25">
      <c r="B11" s="12" t="s">
        <v>121</v>
      </c>
      <c r="C11"/>
      <c r="D11" s="5">
        <v>0</v>
      </c>
      <c r="E11" s="5">
        <v>10000</v>
      </c>
    </row>
    <row r="12" spans="2:5" x14ac:dyDescent="0.25">
      <c r="C12" s="4" t="s">
        <v>155</v>
      </c>
      <c r="D12" s="5">
        <v>0</v>
      </c>
      <c r="E12" s="5">
        <v>10000</v>
      </c>
    </row>
    <row r="13" spans="2:5" x14ac:dyDescent="0.25">
      <c r="B13" s="12" t="s">
        <v>139</v>
      </c>
      <c r="C13"/>
      <c r="D13" s="5">
        <v>100000</v>
      </c>
      <c r="E13" s="5">
        <v>0</v>
      </c>
    </row>
    <row r="14" spans="2:5" x14ac:dyDescent="0.25">
      <c r="C14" s="4" t="s">
        <v>156</v>
      </c>
      <c r="D14" s="5">
        <v>100000</v>
      </c>
      <c r="E14" s="5">
        <v>0</v>
      </c>
    </row>
    <row r="15" spans="2:5" x14ac:dyDescent="0.25">
      <c r="B15" s="12" t="s">
        <v>146</v>
      </c>
      <c r="C15"/>
      <c r="D15" s="5">
        <v>0</v>
      </c>
      <c r="E15" s="5">
        <v>50000</v>
      </c>
    </row>
    <row r="16" spans="2:5" x14ac:dyDescent="0.25">
      <c r="C16" s="4" t="s">
        <v>157</v>
      </c>
      <c r="D16" s="5">
        <v>0</v>
      </c>
      <c r="E16" s="5">
        <v>50000</v>
      </c>
    </row>
    <row r="17" spans="2:5" x14ac:dyDescent="0.25">
      <c r="B17" s="12" t="s">
        <v>152</v>
      </c>
      <c r="C17"/>
      <c r="D17" s="5">
        <v>8000</v>
      </c>
      <c r="E17" s="5">
        <v>0</v>
      </c>
    </row>
    <row r="18" spans="2:5" x14ac:dyDescent="0.25">
      <c r="C18" s="4" t="s">
        <v>158</v>
      </c>
      <c r="D18" s="5">
        <v>8000</v>
      </c>
      <c r="E18" s="5">
        <v>0</v>
      </c>
    </row>
    <row r="19" spans="2:5" x14ac:dyDescent="0.25">
      <c r="B19" s="4" t="s">
        <v>6</v>
      </c>
      <c r="D19" s="5">
        <v>108000</v>
      </c>
      <c r="E19" s="5">
        <v>60000</v>
      </c>
    </row>
  </sheetData>
  <mergeCells count="7">
    <mergeCell ref="B4:E4"/>
    <mergeCell ref="B2:E2"/>
    <mergeCell ref="E8:E9"/>
    <mergeCell ref="B8:B9"/>
    <mergeCell ref="C8:C9"/>
    <mergeCell ref="D8:D9"/>
    <mergeCell ref="B6:E6"/>
  </mergeCells>
  <pageMargins left="0.7" right="0.7" top="0.75" bottom="0.75" header="0.3" footer="0.3"/>
  <pageSetup paperSize="9" scale="5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"/>
  <sheetViews>
    <sheetView workbookViewId="0"/>
  </sheetViews>
  <sheetFormatPr baseColWidth="10" defaultRowHeight="15" x14ac:dyDescent="0.25"/>
  <cols>
    <col min="1" max="1" width="13.5703125" bestFit="1" customWidth="1"/>
    <col min="2" max="2" width="13.42578125" bestFit="1" customWidth="1"/>
    <col min="3" max="3" width="29.140625" bestFit="1" customWidth="1"/>
    <col min="4" max="4" width="12.85546875" bestFit="1" customWidth="1"/>
    <col min="5" max="5" width="19.140625" bestFit="1" customWidth="1"/>
    <col min="6" max="6" width="21.5703125" bestFit="1" customWidth="1"/>
    <col min="7" max="7" width="12.85546875" bestFit="1" customWidth="1"/>
    <col min="8" max="8" width="19.140625" style="2" bestFit="1" customWidth="1"/>
    <col min="9" max="9" width="21.5703125" style="2" bestFit="1" customWidth="1"/>
    <col min="10" max="10" width="12.85546875" style="2" bestFit="1" customWidth="1"/>
    <col min="11" max="11" width="19.140625" style="2" bestFit="1" customWidth="1"/>
    <col min="12" max="12" width="21.5703125" style="2" bestFit="1" customWidth="1"/>
    <col min="13" max="13" width="12.85546875" style="2" bestFit="1" customWidth="1"/>
    <col min="14" max="14" width="19.140625" bestFit="1" customWidth="1"/>
    <col min="15" max="15" width="21.5703125" bestFit="1" customWidth="1"/>
    <col min="16" max="16" width="12.85546875" bestFit="1" customWidth="1"/>
    <col min="17" max="17" width="19.140625" bestFit="1" customWidth="1"/>
    <col min="18" max="18" width="21.5703125" bestFit="1" customWidth="1"/>
    <col min="19" max="19" width="10.85546875" customWidth="1"/>
    <col min="20" max="20" width="7.42578125" bestFit="1" customWidth="1"/>
    <col min="21" max="21" width="19.42578125" bestFit="1" customWidth="1"/>
    <col min="22" max="22" width="15" bestFit="1" customWidth="1"/>
    <col min="23" max="23" width="18.140625" bestFit="1" customWidth="1"/>
    <col min="24" max="24" width="13.28515625" bestFit="1" customWidth="1"/>
    <col min="25" max="25" width="7" bestFit="1" customWidth="1"/>
    <col min="26" max="26" width="17.7109375" bestFit="1" customWidth="1"/>
    <col min="27" max="27" width="7" bestFit="1" customWidth="1"/>
    <col min="28" max="28" width="22.42578125" bestFit="1" customWidth="1"/>
    <col min="29" max="29" width="15.140625" bestFit="1" customWidth="1"/>
    <col min="30" max="30" width="15.5703125" bestFit="1" customWidth="1"/>
    <col min="31" max="31" width="22.5703125" bestFit="1" customWidth="1"/>
    <col min="32" max="32" width="15.85546875" customWidth="1"/>
    <col min="33" max="33" width="18.28515625" bestFit="1" customWidth="1"/>
    <col min="34" max="34" width="9.28515625" customWidth="1"/>
    <col min="35" max="35" width="18.140625" bestFit="1" customWidth="1"/>
    <col min="36" max="36" width="10.7109375" customWidth="1"/>
    <col min="37" max="37" width="14.140625" bestFit="1" customWidth="1"/>
    <col min="38" max="38" width="18.5703125" bestFit="1" customWidth="1"/>
    <col min="39" max="39" width="21.42578125" bestFit="1" customWidth="1"/>
    <col min="40" max="40" width="13.7109375" bestFit="1" customWidth="1"/>
    <col min="47" max="47" width="4.42578125" bestFit="1" customWidth="1"/>
    <col min="48" max="48" width="7.140625" bestFit="1" customWidth="1"/>
    <col min="49" max="49" width="6.42578125" bestFit="1" customWidth="1"/>
    <col min="50" max="50" width="5" bestFit="1" customWidth="1"/>
    <col min="51" max="51" width="18" bestFit="1" customWidth="1"/>
    <col min="52" max="52" width="22.5703125" bestFit="1" customWidth="1"/>
    <col min="53" max="53" width="8" bestFit="1" customWidth="1"/>
    <col min="54" max="54" width="19.42578125" bestFit="1" customWidth="1"/>
    <col min="55" max="55" width="13.7109375" style="2" bestFit="1" customWidth="1"/>
    <col min="56" max="56" width="14.140625" style="2" bestFit="1" customWidth="1"/>
    <col min="57" max="57" width="18.85546875" bestFit="1" customWidth="1"/>
    <col min="63" max="63" width="22.42578125" bestFit="1" customWidth="1"/>
    <col min="64" max="64" width="7.5703125" bestFit="1" customWidth="1"/>
    <col min="65" max="65" width="13.7109375" bestFit="1" customWidth="1"/>
    <col min="66" max="66" width="23.7109375" bestFit="1" customWidth="1"/>
    <col min="67" max="67" width="11.42578125" style="2"/>
    <col min="68" max="68" width="11.42578125" style="1"/>
    <col min="69" max="69" width="27.5703125" style="2" bestFit="1" customWidth="1"/>
    <col min="70" max="70" width="28.85546875" style="2" bestFit="1" customWidth="1"/>
    <col min="80" max="85" width="12.7109375" bestFit="1" customWidth="1"/>
    <col min="86" max="86" width="7.140625" bestFit="1" customWidth="1"/>
    <col min="87" max="87" width="6.42578125" bestFit="1" customWidth="1"/>
    <col min="88" max="88" width="5" bestFit="1" customWidth="1"/>
    <col min="89" max="89" width="7" bestFit="1" customWidth="1"/>
    <col min="90" max="90" width="18" bestFit="1" customWidth="1"/>
    <col min="91" max="94" width="17" bestFit="1" customWidth="1"/>
    <col min="95" max="98" width="11.85546875" bestFit="1" customWidth="1"/>
    <col min="99" max="100" width="16.28515625" bestFit="1" customWidth="1"/>
    <col min="101" max="102" width="9" bestFit="1" customWidth="1"/>
    <col min="103" max="104" width="12.5703125" bestFit="1" customWidth="1"/>
    <col min="105" max="106" width="12.5703125" style="2" customWidth="1"/>
    <col min="107" max="107" width="24" style="2" bestFit="1" customWidth="1"/>
    <col min="108" max="110" width="11.42578125" hidden="1" customWidth="1"/>
    <col min="111" max="111" width="16.5703125" hidden="1" customWidth="1"/>
    <col min="112" max="112" width="13.5703125" hidden="1" customWidth="1"/>
  </cols>
  <sheetData>
    <row r="1" spans="1:112" s="1" customFormat="1" x14ac:dyDescent="0.25">
      <c r="A1" s="1" t="s">
        <v>85</v>
      </c>
      <c r="B1" s="10" t="str">
        <f>DD4</f>
        <v>199247</v>
      </c>
      <c r="C1" s="1" t="s">
        <v>86</v>
      </c>
      <c r="D1" s="1" t="str">
        <f>DE4</f>
        <v>PRPUB</v>
      </c>
      <c r="E1" s="1" t="s">
        <v>87</v>
      </c>
      <c r="F1" s="1" t="str">
        <f>DF4</f>
        <v>15/09/2015</v>
      </c>
    </row>
    <row r="2" spans="1:112" s="1" customFormat="1" x14ac:dyDescent="0.25">
      <c r="A2" s="1" t="s">
        <v>90</v>
      </c>
      <c r="B2" s="10" t="str">
        <f>DG4</f>
        <v>01/09/2015</v>
      </c>
      <c r="C2" s="1" t="str">
        <f>DH4</f>
        <v>30/09/2015</v>
      </c>
    </row>
    <row r="3" spans="1:112" s="1" customFormat="1" x14ac:dyDescent="0.25">
      <c r="A3" s="1" t="s">
        <v>4</v>
      </c>
      <c r="B3" s="1" t="s">
        <v>1</v>
      </c>
      <c r="C3" s="1" t="s">
        <v>106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8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  <c r="Z3" s="1" t="s">
        <v>15</v>
      </c>
      <c r="AA3" s="1" t="s">
        <v>16</v>
      </c>
      <c r="AB3" s="1" t="s">
        <v>17</v>
      </c>
      <c r="AC3" s="1" t="s">
        <v>18</v>
      </c>
      <c r="AD3" s="1" t="s">
        <v>19</v>
      </c>
      <c r="AE3" s="1" t="s">
        <v>20</v>
      </c>
      <c r="AF3" s="1" t="s">
        <v>21</v>
      </c>
      <c r="AG3" s="1" t="s">
        <v>22</v>
      </c>
      <c r="AH3" s="1" t="s">
        <v>23</v>
      </c>
      <c r="AI3" s="1" t="s">
        <v>24</v>
      </c>
      <c r="AJ3" s="1" t="s">
        <v>25</v>
      </c>
      <c r="AK3" s="1" t="s">
        <v>26</v>
      </c>
      <c r="AL3" s="1" t="s">
        <v>27</v>
      </c>
      <c r="AM3" s="1" t="s">
        <v>28</v>
      </c>
      <c r="AN3" s="1" t="s">
        <v>29</v>
      </c>
      <c r="AO3" s="1" t="s">
        <v>30</v>
      </c>
      <c r="AP3" s="1" t="s">
        <v>31</v>
      </c>
      <c r="AQ3" s="1" t="s">
        <v>32</v>
      </c>
      <c r="AR3" s="1" t="s">
        <v>33</v>
      </c>
      <c r="AS3" s="1" t="s">
        <v>34</v>
      </c>
      <c r="AT3" s="1" t="s">
        <v>35</v>
      </c>
      <c r="AU3" s="1" t="s">
        <v>36</v>
      </c>
      <c r="AV3" s="1" t="s">
        <v>37</v>
      </c>
      <c r="AW3" s="1" t="s">
        <v>38</v>
      </c>
      <c r="AX3" s="1" t="s">
        <v>39</v>
      </c>
      <c r="AY3" s="1" t="s">
        <v>40</v>
      </c>
      <c r="AZ3" s="1" t="s">
        <v>41</v>
      </c>
      <c r="BA3" s="1" t="s">
        <v>0</v>
      </c>
      <c r="BB3" s="1" t="s">
        <v>10</v>
      </c>
      <c r="BC3" s="1" t="s">
        <v>2</v>
      </c>
      <c r="BD3" s="1" t="s">
        <v>3</v>
      </c>
      <c r="BE3" s="1" t="s">
        <v>42</v>
      </c>
      <c r="BF3" s="1" t="s">
        <v>7</v>
      </c>
      <c r="BG3" s="1" t="s">
        <v>43</v>
      </c>
      <c r="BH3" s="1" t="s">
        <v>44</v>
      </c>
      <c r="BI3" s="1" t="s">
        <v>45</v>
      </c>
      <c r="BJ3" s="1" t="s">
        <v>16</v>
      </c>
      <c r="BK3" s="1" t="s">
        <v>17</v>
      </c>
      <c r="BL3" s="1" t="s">
        <v>23</v>
      </c>
      <c r="BM3" s="1" t="s">
        <v>46</v>
      </c>
      <c r="BN3" s="1" t="s">
        <v>47</v>
      </c>
      <c r="BO3" s="1" t="s">
        <v>48</v>
      </c>
      <c r="BP3" s="1" t="s">
        <v>49</v>
      </c>
      <c r="BQ3" s="1" t="s">
        <v>50</v>
      </c>
      <c r="BR3" s="1" t="s">
        <v>51</v>
      </c>
      <c r="BS3" s="1" t="s">
        <v>30</v>
      </c>
      <c r="BT3" s="1" t="s">
        <v>31</v>
      </c>
      <c r="BU3" s="1" t="s">
        <v>32</v>
      </c>
      <c r="BV3" s="1" t="s">
        <v>52</v>
      </c>
      <c r="BW3" s="1" t="s">
        <v>53</v>
      </c>
      <c r="BX3" s="1" t="s">
        <v>54</v>
      </c>
      <c r="BY3" s="1" t="s">
        <v>55</v>
      </c>
      <c r="BZ3" s="1" t="s">
        <v>56</v>
      </c>
      <c r="CA3" s="1" t="s">
        <v>57</v>
      </c>
      <c r="CB3" s="1" t="s">
        <v>58</v>
      </c>
      <c r="CC3" s="1" t="s">
        <v>59</v>
      </c>
      <c r="CD3" s="1" t="s">
        <v>60</v>
      </c>
      <c r="CE3" s="1" t="s">
        <v>61</v>
      </c>
      <c r="CF3" s="1" t="s">
        <v>62</v>
      </c>
      <c r="CG3" s="1" t="s">
        <v>63</v>
      </c>
      <c r="CH3" s="1" t="s">
        <v>37</v>
      </c>
      <c r="CI3" s="1" t="s">
        <v>38</v>
      </c>
      <c r="CJ3" s="1" t="s">
        <v>39</v>
      </c>
      <c r="CK3" s="1" t="s">
        <v>64</v>
      </c>
      <c r="CL3" s="1" t="s">
        <v>65</v>
      </c>
      <c r="CM3" s="1" t="s">
        <v>66</v>
      </c>
      <c r="CN3" s="1" t="s">
        <v>67</v>
      </c>
      <c r="CO3" s="1" t="s">
        <v>68</v>
      </c>
      <c r="CP3" s="1" t="s">
        <v>69</v>
      </c>
      <c r="CQ3" s="1" t="s">
        <v>70</v>
      </c>
      <c r="CR3" s="1" t="s">
        <v>71</v>
      </c>
      <c r="CS3" s="1" t="s">
        <v>72</v>
      </c>
      <c r="CT3" s="1" t="s">
        <v>73</v>
      </c>
      <c r="CU3" s="1" t="s">
        <v>74</v>
      </c>
      <c r="CV3" s="1" t="s">
        <v>75</v>
      </c>
      <c r="CW3" s="1" t="s">
        <v>76</v>
      </c>
      <c r="CX3" s="1" t="s">
        <v>77</v>
      </c>
      <c r="CY3" s="1" t="s">
        <v>78</v>
      </c>
      <c r="CZ3" s="1" t="s">
        <v>79</v>
      </c>
      <c r="DA3" s="2" t="s">
        <v>107</v>
      </c>
      <c r="DB3" s="2" t="s">
        <v>108</v>
      </c>
      <c r="DC3" s="2" t="s">
        <v>112</v>
      </c>
      <c r="DD3" s="1" t="s">
        <v>82</v>
      </c>
      <c r="DE3" s="1" t="s">
        <v>83</v>
      </c>
      <c r="DF3" s="1" t="s">
        <v>84</v>
      </c>
      <c r="DG3" s="1" t="s">
        <v>88</v>
      </c>
      <c r="DH3" s="1" t="s">
        <v>89</v>
      </c>
    </row>
    <row r="4" spans="1:112" x14ac:dyDescent="0.25">
      <c r="A4" s="1" t="s">
        <v>114</v>
      </c>
      <c r="B4" t="s">
        <v>115</v>
      </c>
      <c r="C4" t="s">
        <v>116</v>
      </c>
      <c r="D4" t="s">
        <v>117</v>
      </c>
      <c r="E4" s="1" t="s">
        <v>118</v>
      </c>
      <c r="F4" s="1" t="s">
        <v>119</v>
      </c>
      <c r="I4" s="2" t="s">
        <v>120</v>
      </c>
      <c r="L4" s="2" t="s">
        <v>120</v>
      </c>
      <c r="O4" s="2" t="s">
        <v>120</v>
      </c>
      <c r="R4" s="2" t="s">
        <v>120</v>
      </c>
      <c r="S4" s="2" t="s">
        <v>121</v>
      </c>
      <c r="T4" s="2" t="s">
        <v>122</v>
      </c>
      <c r="U4" s="2" t="s">
        <v>123</v>
      </c>
      <c r="V4" s="24" t="s">
        <v>159</v>
      </c>
      <c r="X4" s="2" t="s">
        <v>124</v>
      </c>
      <c r="Y4" s="2" t="s">
        <v>125</v>
      </c>
      <c r="AA4" s="2" t="s">
        <v>126</v>
      </c>
      <c r="AG4" t="s">
        <v>127</v>
      </c>
      <c r="AU4" t="s">
        <v>128</v>
      </c>
      <c r="AZ4" t="s">
        <v>129</v>
      </c>
      <c r="BA4" t="s">
        <v>117</v>
      </c>
      <c r="BB4" t="s">
        <v>123</v>
      </c>
      <c r="BC4" s="2">
        <v>0</v>
      </c>
      <c r="BD4" s="2">
        <v>10000</v>
      </c>
      <c r="BE4" t="s">
        <v>130</v>
      </c>
      <c r="BG4" t="s">
        <v>131</v>
      </c>
      <c r="BN4" t="s">
        <v>132</v>
      </c>
      <c r="BO4" s="2">
        <v>0</v>
      </c>
      <c r="BQ4" s="2">
        <v>0</v>
      </c>
      <c r="BR4" s="2">
        <v>0</v>
      </c>
      <c r="CK4" t="s">
        <v>133</v>
      </c>
      <c r="DA4" s="2">
        <v>-10000</v>
      </c>
      <c r="DB4" s="2">
        <v>10000</v>
      </c>
      <c r="DC4" s="2" t="str">
        <f>CONCATENATE(BA4,RIGHT(REPT(" ",31),31-LEN(BA4)),IF(ISBLANK(BJ4),AA4,BJ4))</f>
        <v>443400                         Versement de l'état</v>
      </c>
      <c r="DD4" t="s">
        <v>134</v>
      </c>
      <c r="DE4" t="s">
        <v>135</v>
      </c>
      <c r="DF4" s="24" t="s">
        <v>160</v>
      </c>
      <c r="DG4" s="24" t="s">
        <v>161</v>
      </c>
      <c r="DH4" s="24" t="s">
        <v>162</v>
      </c>
    </row>
    <row r="5" spans="1:112" x14ac:dyDescent="0.25">
      <c r="A5" s="1" t="s">
        <v>114</v>
      </c>
      <c r="B5" t="s">
        <v>115</v>
      </c>
      <c r="C5" t="s">
        <v>116</v>
      </c>
      <c r="D5" t="s">
        <v>136</v>
      </c>
      <c r="E5" s="1" t="s">
        <v>137</v>
      </c>
      <c r="F5" s="1" t="s">
        <v>138</v>
      </c>
      <c r="I5" s="2" t="s">
        <v>120</v>
      </c>
      <c r="L5" s="2" t="s">
        <v>120</v>
      </c>
      <c r="O5" s="2" t="s">
        <v>120</v>
      </c>
      <c r="R5" s="2" t="s">
        <v>120</v>
      </c>
      <c r="S5" s="2" t="s">
        <v>139</v>
      </c>
      <c r="T5" s="2" t="s">
        <v>122</v>
      </c>
      <c r="U5" s="2" t="s">
        <v>123</v>
      </c>
      <c r="V5" s="24" t="s">
        <v>159</v>
      </c>
      <c r="X5" s="2" t="s">
        <v>124</v>
      </c>
      <c r="Y5" s="2" t="s">
        <v>140</v>
      </c>
      <c r="AA5" s="2" t="s">
        <v>141</v>
      </c>
      <c r="AG5" t="s">
        <v>127</v>
      </c>
      <c r="AU5" t="s">
        <v>128</v>
      </c>
      <c r="AZ5" t="s">
        <v>129</v>
      </c>
      <c r="BA5" t="s">
        <v>136</v>
      </c>
      <c r="BB5" t="s">
        <v>123</v>
      </c>
      <c r="BC5" s="2">
        <v>100000</v>
      </c>
      <c r="BD5" s="2">
        <v>0</v>
      </c>
      <c r="BE5" t="s">
        <v>130</v>
      </c>
      <c r="BG5" t="s">
        <v>131</v>
      </c>
      <c r="BN5" t="s">
        <v>132</v>
      </c>
      <c r="BO5" s="2">
        <v>0</v>
      </c>
      <c r="BQ5" s="2">
        <v>0</v>
      </c>
      <c r="BR5" s="2">
        <v>0</v>
      </c>
      <c r="CK5" t="s">
        <v>142</v>
      </c>
      <c r="DA5" s="2">
        <v>100000</v>
      </c>
      <c r="DB5" s="2">
        <v>-100000</v>
      </c>
      <c r="DC5" t="str">
        <f>CONCATENATE(BA5,RIGHT(REPT(" ",31),31-LEN(BA5)),IF(ISBLANK(BJ5),AA5,BJ5))</f>
        <v>445510                         Prévisions de TVA</v>
      </c>
    </row>
    <row r="6" spans="1:112" x14ac:dyDescent="0.25">
      <c r="A6" s="1" t="s">
        <v>114</v>
      </c>
      <c r="B6" t="s">
        <v>115</v>
      </c>
      <c r="C6" t="s">
        <v>116</v>
      </c>
      <c r="D6" t="s">
        <v>143</v>
      </c>
      <c r="E6" s="1" t="s">
        <v>144</v>
      </c>
      <c r="F6" s="1" t="s">
        <v>145</v>
      </c>
      <c r="I6" s="2" t="s">
        <v>120</v>
      </c>
      <c r="L6" s="2" t="s">
        <v>120</v>
      </c>
      <c r="O6" s="2" t="s">
        <v>120</v>
      </c>
      <c r="R6" s="2" t="s">
        <v>120</v>
      </c>
      <c r="S6" s="2" t="s">
        <v>146</v>
      </c>
      <c r="T6" s="2" t="s">
        <v>122</v>
      </c>
      <c r="U6" s="2" t="s">
        <v>123</v>
      </c>
      <c r="V6" s="24" t="s">
        <v>159</v>
      </c>
      <c r="X6" s="2" t="s">
        <v>124</v>
      </c>
      <c r="Y6" s="2" t="s">
        <v>147</v>
      </c>
      <c r="AA6" s="2" t="s">
        <v>141</v>
      </c>
      <c r="AG6" t="s">
        <v>127</v>
      </c>
      <c r="AU6" t="s">
        <v>128</v>
      </c>
      <c r="AZ6" t="s">
        <v>129</v>
      </c>
      <c r="BA6" t="s">
        <v>143</v>
      </c>
      <c r="BB6" t="s">
        <v>123</v>
      </c>
      <c r="BC6" s="2">
        <v>0</v>
      </c>
      <c r="BD6" s="2">
        <v>50000</v>
      </c>
      <c r="BE6" t="s">
        <v>130</v>
      </c>
      <c r="BG6" t="s">
        <v>131</v>
      </c>
      <c r="BN6" t="s">
        <v>132</v>
      </c>
      <c r="BO6" s="2">
        <v>0</v>
      </c>
      <c r="BQ6" s="2">
        <v>0</v>
      </c>
      <c r="BR6" s="2">
        <v>0</v>
      </c>
      <c r="CK6" t="s">
        <v>148</v>
      </c>
      <c r="DA6" s="2">
        <v>-50000</v>
      </c>
      <c r="DB6" s="2">
        <v>50000</v>
      </c>
      <c r="DC6" t="str">
        <f>CONCATENATE(BA6,RIGHT(REPT(" ",31),31-LEN(BA6)),IF(ISBLANK(BJ6),AA6,BJ6))</f>
        <v>445830                         Prévisions de TVA</v>
      </c>
    </row>
    <row r="7" spans="1:112" x14ac:dyDescent="0.25">
      <c r="A7" s="1" t="s">
        <v>114</v>
      </c>
      <c r="B7" t="s">
        <v>115</v>
      </c>
      <c r="C7" t="s">
        <v>116</v>
      </c>
      <c r="D7" t="s">
        <v>149</v>
      </c>
      <c r="E7" s="1" t="s">
        <v>150</v>
      </c>
      <c r="F7" s="1" t="s">
        <v>151</v>
      </c>
      <c r="I7" s="2" t="s">
        <v>120</v>
      </c>
      <c r="L7" s="2" t="s">
        <v>120</v>
      </c>
      <c r="O7" s="2" t="s">
        <v>120</v>
      </c>
      <c r="R7" s="2" t="s">
        <v>120</v>
      </c>
      <c r="S7" s="2" t="s">
        <v>152</v>
      </c>
      <c r="T7" s="2" t="s">
        <v>122</v>
      </c>
      <c r="U7" s="2" t="s">
        <v>123</v>
      </c>
      <c r="V7" s="24" t="s">
        <v>159</v>
      </c>
      <c r="X7" s="2" t="s">
        <v>124</v>
      </c>
      <c r="Y7" s="2" t="s">
        <v>153</v>
      </c>
      <c r="AA7" s="2" t="s">
        <v>154</v>
      </c>
      <c r="AG7" t="s">
        <v>127</v>
      </c>
      <c r="AU7" t="s">
        <v>128</v>
      </c>
      <c r="AZ7" t="s">
        <v>129</v>
      </c>
      <c r="BA7" t="s">
        <v>149</v>
      </c>
      <c r="BB7" t="s">
        <v>123</v>
      </c>
      <c r="BC7" s="2">
        <v>8000</v>
      </c>
      <c r="BD7" s="2">
        <v>0</v>
      </c>
      <c r="BE7" t="s">
        <v>130</v>
      </c>
      <c r="BN7" t="s">
        <v>132</v>
      </c>
      <c r="BO7" s="2">
        <v>0</v>
      </c>
      <c r="BQ7" s="2">
        <v>0</v>
      </c>
      <c r="BR7" s="2">
        <v>0</v>
      </c>
      <c r="DA7" s="2">
        <v>8000</v>
      </c>
      <c r="DB7" s="2">
        <v>-8000</v>
      </c>
      <c r="DC7" t="str">
        <f>CONCATENATE(BA7,RIGHT(REPT(" ",31),31-LEN(BA7)),IF(ISBLANK(BJ7),AA7,BJ7))</f>
        <v>467800                         Versement de l'organisme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EMLT</vt:lpstr>
      <vt:lpstr>Donnees</vt:lpstr>
      <vt:lpstr>EMLT!Zone_d_impression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2015-11-09T11:42:44Z</dcterms:modified>
</cp:coreProperties>
</file>