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0" yWindow="0" windowWidth="25200" windowHeight="11985"/>
  </bookViews>
  <sheets>
    <sheet name="EMLT" sheetId="3" r:id="rId1"/>
    <sheet name="Donnees" sheetId="2" r:id="rId2"/>
  </sheets>
  <definedNames>
    <definedName name="_xlnm.Print_Area" localSheetId="0">EMLT!$B$1:$F$26</definedName>
  </definedNames>
  <calcPr calcId="152511"/>
  <pivotCaches>
    <pivotCache cacheId="4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F1" i="2"/>
  <c r="F1" i="3" l="1"/>
  <c r="B2" i="3" l="1"/>
  <c r="D1" i="2" l="1"/>
  <c r="B1" i="2"/>
</calcChain>
</file>

<file path=xl/sharedStrings.xml><?xml version="1.0" encoding="utf-8"?>
<sst xmlns="http://schemas.openxmlformats.org/spreadsheetml/2006/main" count="657" uniqueCount="238">
  <si>
    <t>Compte</t>
  </si>
  <si>
    <t>Intitulé réduit</t>
  </si>
  <si>
    <t>Montant débit</t>
  </si>
  <si>
    <t>Montant crédit</t>
  </si>
  <si>
    <t>Etablissement</t>
  </si>
  <si>
    <t>Crédit</t>
  </si>
  <si>
    <t>Étiquettes de lignes</t>
  </si>
  <si>
    <t>Total général</t>
  </si>
  <si>
    <t>Tiers</t>
  </si>
  <si>
    <t>Ecriture</t>
  </si>
  <si>
    <t>Journal</t>
  </si>
  <si>
    <t>Type de mouvement</t>
  </si>
  <si>
    <t>Date comptable</t>
  </si>
  <si>
    <t>Bordereau</t>
  </si>
  <si>
    <t>Type de pièce</t>
  </si>
  <si>
    <t>Pièce</t>
  </si>
  <si>
    <t>Référence externe</t>
  </si>
  <si>
    <t>Libellé</t>
  </si>
  <si>
    <t>Libellé complémentaire</t>
  </si>
  <si>
    <t>Date d'émission</t>
  </si>
  <si>
    <t>Date d'échéance</t>
  </si>
  <si>
    <t>Date d'échéance initiale</t>
  </si>
  <si>
    <t>Date de valeur</t>
  </si>
  <si>
    <t>Compte d'équilibre</t>
  </si>
  <si>
    <t>Dossier</t>
  </si>
  <si>
    <t>Ecriture d'équilibre</t>
  </si>
  <si>
    <t>Zone libre</t>
  </si>
  <si>
    <t>Référence BVR</t>
  </si>
  <si>
    <t>Clé de contrôle BVR</t>
  </si>
  <si>
    <t>Etat de traitement TVA</t>
  </si>
  <si>
    <t>Code transfert</t>
  </si>
  <si>
    <t>Paramètre 1</t>
  </si>
  <si>
    <t>Paramètre 2</t>
  </si>
  <si>
    <t>Paramètre 3</t>
  </si>
  <si>
    <t>Indicateur 1</t>
  </si>
  <si>
    <t>Indicateur 2</t>
  </si>
  <si>
    <t>Indicateur 3</t>
  </si>
  <si>
    <t>Etat</t>
  </si>
  <si>
    <t>Nature</t>
  </si>
  <si>
    <t>Genre</t>
  </si>
  <si>
    <t>Rôle</t>
  </si>
  <si>
    <t>Nature d'honoraire</t>
  </si>
  <si>
    <t>Numéro de mouvement</t>
  </si>
  <si>
    <t>Numéro d'échéance</t>
  </si>
  <si>
    <t>CGR A</t>
  </si>
  <si>
    <t>CGR B</t>
  </si>
  <si>
    <t>Lettrage</t>
  </si>
  <si>
    <t>Unité d'œuvre</t>
  </si>
  <si>
    <t>Quantité d'unité d'œuvre</t>
  </si>
  <si>
    <t>Base HT</t>
  </si>
  <si>
    <t>TVA</t>
  </si>
  <si>
    <t>Montant HT restant à déclarer</t>
  </si>
  <si>
    <t>Montant TVA restant à déclarer</t>
  </si>
  <si>
    <t>Paramètre 4</t>
  </si>
  <si>
    <t>Paramètre 5</t>
  </si>
  <si>
    <t>Paramètre 6</t>
  </si>
  <si>
    <t>Paramètre 7</t>
  </si>
  <si>
    <t>Paramètre 8</t>
  </si>
  <si>
    <t>Paramètre 9</t>
  </si>
  <si>
    <t>Paramètre 10</t>
  </si>
  <si>
    <t>Paramètre 11</t>
  </si>
  <si>
    <t>Paramètre 12</t>
  </si>
  <si>
    <t>Paramètre 13</t>
  </si>
  <si>
    <t>Paramètre 14</t>
  </si>
  <si>
    <t>Paramètre 15</t>
  </si>
  <si>
    <t>Poste</t>
  </si>
  <si>
    <t>Colonne du journal</t>
  </si>
  <si>
    <t>Identifiant court 1</t>
  </si>
  <si>
    <t>Identifiant court 2</t>
  </si>
  <si>
    <t>Identifiant court 3</t>
  </si>
  <si>
    <t>Identifiant court 4</t>
  </si>
  <si>
    <t>Identifiant 1</t>
  </si>
  <si>
    <t>Identifiant 2</t>
  </si>
  <si>
    <t>Identifiant 3</t>
  </si>
  <si>
    <t>Identifiant 4</t>
  </si>
  <si>
    <t>Identifiant long 1</t>
  </si>
  <si>
    <t>Identifiant long 2</t>
  </si>
  <si>
    <t>Date 1</t>
  </si>
  <si>
    <t>Date 2</t>
  </si>
  <si>
    <t>Numérique 1</t>
  </si>
  <si>
    <t>Numérique 2</t>
  </si>
  <si>
    <t>Somme de Montant débit</t>
  </si>
  <si>
    <t>Somme de Montant crédit</t>
  </si>
  <si>
    <t>Job</t>
  </si>
  <si>
    <t xml:space="preserve">Utilisateur </t>
  </si>
  <si>
    <t>Date</t>
  </si>
  <si>
    <t>Job :</t>
  </si>
  <si>
    <t xml:space="preserve">Utilisateur : </t>
  </si>
  <si>
    <t>Date :</t>
  </si>
  <si>
    <t>Période de début</t>
  </si>
  <si>
    <t>Période de fin</t>
  </si>
  <si>
    <t>Période :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</si>
  <si>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</si>
  <si>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</si>
  <si>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</si>
  <si>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</si>
  <si>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</si>
  <si>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</si>
  <si>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</si>
  <si>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</si>
  <si>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</si>
  <si>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</si>
  <si>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</si>
  <si>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</si>
  <si>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</si>
  <si>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</si>
  <si>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</si>
  <si>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Etablissement et intitulé réduit</t>
  </si>
  <si>
    <t>Débit</t>
  </si>
  <si>
    <t>Solde D-C</t>
  </si>
  <si>
    <t>Solde C-D</t>
  </si>
  <si>
    <t>Somme de Solde D-C</t>
  </si>
  <si>
    <t>Somme de Solde C-D</t>
  </si>
  <si>
    <t>IND</t>
  </si>
  <si>
    <t>Qualiac</t>
  </si>
  <si>
    <t>IND Qualiac</t>
  </si>
  <si>
    <t>411100</t>
  </si>
  <si>
    <t>Clients - Ventes</t>
  </si>
  <si>
    <t>411100 - Clients - Ventes</t>
  </si>
  <si>
    <t>CL0001</t>
  </si>
  <si>
    <t>Agence GRANET</t>
  </si>
  <si>
    <t>CL0001 - Agence GRANET</t>
  </si>
  <si>
    <t>-</t>
  </si>
  <si>
    <t>C0025742</t>
  </si>
  <si>
    <t>BANQUE</t>
  </si>
  <si>
    <t>C</t>
  </si>
  <si>
    <t>PC</t>
  </si>
  <si>
    <t>PFX0001151</t>
  </si>
  <si>
    <t>512100</t>
  </si>
  <si>
    <t>V</t>
  </si>
  <si>
    <t>10</t>
  </si>
  <si>
    <t>1</t>
  </si>
  <si>
    <t>36</t>
  </si>
  <si>
    <t>0,00</t>
  </si>
  <si>
    <t>TXCRE</t>
  </si>
  <si>
    <t>TXDEB</t>
  </si>
  <si>
    <t>AGENCE GRANET</t>
  </si>
  <si>
    <t>258950</t>
  </si>
  <si>
    <t>PR</t>
  </si>
  <si>
    <t>C0025763</t>
  </si>
  <si>
    <t>FDHVI0000000012</t>
  </si>
  <si>
    <t>PFX0001152</t>
  </si>
  <si>
    <t>Paiement client</t>
  </si>
  <si>
    <t>29</t>
  </si>
  <si>
    <t>C0025766</t>
  </si>
  <si>
    <t>PFX0001155</t>
  </si>
  <si>
    <t>37</t>
  </si>
  <si>
    <t>C0027381</t>
  </si>
  <si>
    <t>VENTE</t>
  </si>
  <si>
    <t>FC</t>
  </si>
  <si>
    <t>FC12001364</t>
  </si>
  <si>
    <t>C0027380</t>
  </si>
  <si>
    <t>20</t>
  </si>
  <si>
    <t>ACT1</t>
  </si>
  <si>
    <t>PROD. VENDUE BIENS</t>
  </si>
  <si>
    <t>CL0002</t>
  </si>
  <si>
    <t>Agence RONGIERS</t>
  </si>
  <si>
    <t>CL0002 - Agence RONGIERS</t>
  </si>
  <si>
    <t>C0023190</t>
  </si>
  <si>
    <t>ACHAT</t>
  </si>
  <si>
    <t>FF</t>
  </si>
  <si>
    <t>FF10000460</t>
  </si>
  <si>
    <t>Projet DPE112</t>
  </si>
  <si>
    <t>FIFI</t>
  </si>
  <si>
    <t>AGENCE RONGIERS</t>
  </si>
  <si>
    <t>C0025307</t>
  </si>
  <si>
    <t>FC12001284</t>
  </si>
  <si>
    <t>REF1284</t>
  </si>
  <si>
    <t>Migration</t>
  </si>
  <si>
    <t>41</t>
  </si>
  <si>
    <t>C0025764</t>
  </si>
  <si>
    <t>PFX0001153</t>
  </si>
  <si>
    <t>39</t>
  </si>
  <si>
    <t>C0025765</t>
  </si>
  <si>
    <t>PFX0001154</t>
  </si>
  <si>
    <t>40</t>
  </si>
  <si>
    <t>CL0003</t>
  </si>
  <si>
    <t>Agence MALAVAL</t>
  </si>
  <si>
    <t>CL0003 - Agence MALAVAL</t>
  </si>
  <si>
    <t>C0023192</t>
  </si>
  <si>
    <t>FC10000462</t>
  </si>
  <si>
    <t>C0023191</t>
  </si>
  <si>
    <t>Projet AN25</t>
  </si>
  <si>
    <t>Assistance technique</t>
  </si>
  <si>
    <t>AGENCE MALAVAL</t>
  </si>
  <si>
    <t>CL0004</t>
  </si>
  <si>
    <t>Agence CLEMENT</t>
  </si>
  <si>
    <t>CL0004 - Agence CLEMENT</t>
  </si>
  <si>
    <t>C0022615</t>
  </si>
  <si>
    <t>AC</t>
  </si>
  <si>
    <t>FC10000397</t>
  </si>
  <si>
    <t>Projet DA50</t>
  </si>
  <si>
    <t>AGENCE CLEMENT</t>
  </si>
  <si>
    <t>C0023193</t>
  </si>
  <si>
    <t>FC10000463</t>
  </si>
  <si>
    <t>Projet BF48</t>
  </si>
  <si>
    <t>Assistance</t>
  </si>
  <si>
    <t>13</t>
  </si>
  <si>
    <t>CL0005</t>
  </si>
  <si>
    <t>Agence PERRON</t>
  </si>
  <si>
    <t>CL0005 - Agence PERRON</t>
  </si>
  <si>
    <t>FC10000461</t>
  </si>
  <si>
    <t>Projet AR1</t>
  </si>
  <si>
    <t>AGENCE PERRON</t>
  </si>
  <si>
    <t>C0023196</t>
  </si>
  <si>
    <t>FC10000466</t>
  </si>
  <si>
    <t>Projet CS74</t>
  </si>
  <si>
    <t>9</t>
  </si>
  <si>
    <t>411700</t>
  </si>
  <si>
    <t>Clients - Retenues</t>
  </si>
  <si>
    <t>411700 - Clients - Retenues</t>
  </si>
  <si>
    <t>CL0018</t>
  </si>
  <si>
    <t>Agence FIRMIN</t>
  </si>
  <si>
    <t>CL0018 - Agence FIRMIN</t>
  </si>
  <si>
    <t>C0023194</t>
  </si>
  <si>
    <t>FC10000464</t>
  </si>
  <si>
    <t>Projet DR89</t>
  </si>
  <si>
    <t>Livraison</t>
  </si>
  <si>
    <t>3</t>
  </si>
  <si>
    <t>AGENCE FIRMIN</t>
  </si>
  <si>
    <t>CL0019</t>
  </si>
  <si>
    <t>Agence GRAND</t>
  </si>
  <si>
    <t>CL0019 - Agence GRAND</t>
  </si>
  <si>
    <t>C0023195</t>
  </si>
  <si>
    <t>FC10000465</t>
  </si>
  <si>
    <t>Projet CT96</t>
  </si>
  <si>
    <t>AGENCE GRAND</t>
  </si>
  <si>
    <t>15/05/2012</t>
  </si>
  <si>
    <t>14/04/2012</t>
  </si>
  <si>
    <t>01/05/2012</t>
  </si>
  <si>
    <t>23/05/2012</t>
  </si>
  <si>
    <t>05/04/2012</t>
  </si>
  <si>
    <t>30/06/2012</t>
  </si>
  <si>
    <t>30/09/2012</t>
  </si>
  <si>
    <t>31/07/2012</t>
  </si>
  <si>
    <t>31/12/2012</t>
  </si>
  <si>
    <t>24/11/2014</t>
  </si>
  <si>
    <t>01/04/2012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</si>
</sst>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left"/>
    </xf>
    <xf numFmtId="4" fontId="0" fillId="0" borderId="0" xfId="0" applyNumberFormat="1" applyAlignment="1">
      <alignment horizontal="right" indent="1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quotePrefix="1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quotePrefix="1" applyNumberFormat="1"/>
  </cellXfs>
  <cellStyles count="1">
    <cellStyle name="Normal" xfId="0" builtinId="0"/>
  </cellStyles>
  <dxfs count="38">
    <dxf>
      <alignment horizontal="right" indent="1" readingOrder="0"/>
    </dxf>
    <dxf>
      <alignment indent="1" readingOrder="0"/>
    </dxf>
    <dxf>
      <border>
        <top/>
      </border>
    </dxf>
    <dxf>
      <alignment horizontal="general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indent="1" readingOrder="0"/>
    </dxf>
    <dxf>
      <alignment indent="1" readingOrder="0"/>
    </dxf>
    <dxf>
      <border>
        <top/>
      </border>
    </dxf>
    <dxf>
      <alignment horizontal="general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general" readingOrder="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 val="0"/>
        <i val="0"/>
        <color theme="1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color theme="0"/>
      </font>
      <fill>
        <patternFill>
          <bgColor theme="4" tint="0.39994506668294322"/>
        </patternFill>
      </fill>
      <border>
        <bottom/>
      </border>
    </dxf>
    <dxf>
      <fill>
        <patternFill>
          <bgColor theme="4" tint="0.39994506668294322"/>
        </patternFill>
      </fill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medium">
          <color theme="1"/>
        </right>
      </border>
    </dxf>
    <dxf>
      <fill>
        <patternFill patternType="solid">
          <fgColor theme="0" tint="-0.14996795556505021"/>
          <bgColor theme="4" tint="0.59996337778862885"/>
        </patternFill>
      </fill>
      <border>
        <right/>
      </border>
    </dxf>
    <dxf>
      <border>
        <left style="medium">
          <color auto="1"/>
        </left>
        <right style="medium">
          <color auto="1"/>
        </right>
        <vertic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fill>
        <patternFill patternType="solid">
          <fgColor theme="4" tint="0.79995117038483843"/>
          <bgColor theme="4" tint="0.39994506668294322"/>
        </patternFill>
      </fill>
      <border>
        <bottom style="thin">
          <color theme="4" tint="0.3999755851924192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14">
      <tableStyleElement type="wholeTable" dxfId="37"/>
      <tableStyleElement type="headerRow" dxfId="36"/>
      <tableStyleElement type="totalRow" dxfId="35"/>
      <tableStyleElement type="firstColumn" dxfId="34"/>
      <tableStyleElement type="firstRowStripe" dxfId="33"/>
      <tableStyleElement type="firstColumnStripe" dxfId="32"/>
      <tableStyleElement type="firstSubtotalColumn" dxfId="31"/>
      <tableStyleElement type="firstSubtotalRow" dxfId="30"/>
      <tableStyleElement type="secondSubtotalRow" dxfId="29"/>
      <tableStyleElement type="blank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299.508609259261" createdVersion="5" refreshedVersion="5" minRefreshableVersion="3" recordCount="33">
  <cacheSource type="worksheet">
    <worksheetSource ref="A3:DB999977" sheet="Donnees"/>
  </cacheSource>
  <cacheFields count="106">
    <cacheField name="Etablissement" numFmtId="0">
      <sharedItems containsBlank="1"/>
    </cacheField>
    <cacheField name="Intitulé réduit" numFmtId="0">
      <sharedItems containsBlank="1"/>
    </cacheField>
    <cacheField name="Etablissement et intitulé réduit" numFmtId="0">
      <sharedItems containsBlank="1" count="3">
        <s v="IND Qualiac"/>
        <m/>
        <s v="XXXXXX xxxxxx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4">
        <s v="411100 - Clients - Ventes"/>
        <s v="411700 - Clients - Retenues"/>
        <m/>
        <s v="x" u="1"/>
      </sharedItems>
    </cacheField>
    <cacheField name="Totalisation 2" numFmtId="0">
      <sharedItems containsBlank="1"/>
    </cacheField>
    <cacheField name="Libellé totalisation 2" numFmtId="4">
      <sharedItems containsBlank="1"/>
    </cacheField>
    <cacheField name="Totalisation et libellé 2" numFmtId="4">
      <sharedItems containsBlank="1" count="9">
        <s v="CL0001 - Agence GRANET"/>
        <s v="CL0002 - Agence RONGIERS"/>
        <s v="CL0003 - Agence MALAVAL"/>
        <s v="CL0004 - Agence CLEMENT"/>
        <s v="CL0005 - Agence PERRON"/>
        <s v="CL0018 - Agence FIRMIN"/>
        <s v="CL0019 - Agence GRAND"/>
        <m/>
        <s v="xx" u="1"/>
      </sharedItems>
    </cacheField>
    <cacheField name="Totalisation 3" numFmtId="4">
      <sharedItems containsNonDate="0" containsString="0" containsBlank="1"/>
    </cacheField>
    <cacheField name="Libellé totalisation 3" numFmtId="4">
      <sharedItems containsNonDate="0" containsString="0" containsBlank="1"/>
    </cacheField>
    <cacheField name="Totalisation et libellé 3" numFmtId="4">
      <sharedItems containsBlank="1"/>
    </cacheField>
    <cacheField name="Totalisation 4" numFmtId="4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Ecriture" numFmtId="0">
      <sharedItems containsBlank="1"/>
    </cacheField>
    <cacheField name="Journal" numFmtId="0">
      <sharedItems containsBlank="1"/>
    </cacheField>
    <cacheField name="Type de mouvement" numFmtId="0">
      <sharedItems containsBlank="1"/>
    </cacheField>
    <cacheField name="Date comptable" numFmtId="0">
      <sharedItems containsBlank="1"/>
    </cacheField>
    <cacheField name="Bordereau" numFmtId="0">
      <sharedItems containsBlank="1"/>
    </cacheField>
    <cacheField name="Type de pièce" numFmtId="0">
      <sharedItems containsBlank="1"/>
    </cacheField>
    <cacheField name="Pièce" numFmtId="0">
      <sharedItems containsBlank="1"/>
    </cacheField>
    <cacheField name="Référence externe" numFmtId="0">
      <sharedItems containsBlank="1"/>
    </cacheField>
    <cacheField name="Libellé" numFmtId="0">
      <sharedItems containsBlank="1"/>
    </cacheField>
    <cacheField name="Libellé complémentaire" numFmtId="0">
      <sharedItems containsBlank="1"/>
    </cacheField>
    <cacheField name="Date d'émission" numFmtId="0">
      <sharedItems containsNonDate="0" containsString="0" containsBlank="1"/>
    </cacheField>
    <cacheField name="Date d'échéance" numFmtId="0">
      <sharedItems containsBlank="1"/>
    </cacheField>
    <cacheField name="Date d'échéance initiale" numFmtId="0">
      <sharedItems containsBlank="1"/>
    </cacheField>
    <cacheField name="Date de valeur" numFmtId="0">
      <sharedItems containsNonDate="0" containsString="0" containsBlank="1"/>
    </cacheField>
    <cacheField name="Compte d'équilibre" numFmtId="0">
      <sharedItems containsBlank="1"/>
    </cacheField>
    <cacheField name="Dossier" numFmtId="0">
      <sharedItems containsNonDate="0" containsString="0" containsBlank="1"/>
    </cacheField>
    <cacheField name="Ecriture d'équilibre" numFmtId="0">
      <sharedItems containsNonDate="0" containsString="0" containsBlank="1"/>
    </cacheField>
    <cacheField name="Zone libre" numFmtId="0">
      <sharedItems containsNonDate="0" containsString="0" containsBlank="1"/>
    </cacheField>
    <cacheField name="Référence BVR" numFmtId="0">
      <sharedItems containsNonDate="0" containsString="0" containsBlank="1"/>
    </cacheField>
    <cacheField name="Clé de contrôle BVR" numFmtId="0">
      <sharedItems containsNonDate="0" containsString="0" containsBlank="1"/>
    </cacheField>
    <cacheField name="Etat de traitement TVA" numFmtId="0">
      <sharedItems containsNonDate="0" containsString="0" containsBlank="1"/>
    </cacheField>
    <cacheField name="Code transfert" numFmtId="0">
      <sharedItems containsNonDate="0" containsString="0" containsBlank="1"/>
    </cacheField>
    <cacheField name="Paramètre 1" numFmtId="0">
      <sharedItems containsNonDate="0" containsString="0" containsBlank="1"/>
    </cacheField>
    <cacheField name="Paramètre 2" numFmtId="0">
      <sharedItems containsNonDate="0" containsString="0" containsBlank="1"/>
    </cacheField>
    <cacheField name="Paramètre 3" numFmtId="0">
      <sharedItems containsNonDate="0" containsString="0" containsBlank="1"/>
    </cacheField>
    <cacheField name="Indicateur 1" numFmtId="0">
      <sharedItems containsNonDate="0" containsString="0" containsBlank="1"/>
    </cacheField>
    <cacheField name="Indicateur 2" numFmtId="0">
      <sharedItems containsNonDate="0" containsString="0" containsBlank="1"/>
    </cacheField>
    <cacheField name="Indicateur 3" numFmtId="0">
      <sharedItems containsNonDate="0" containsString="0" containsBlank="1"/>
    </cacheField>
    <cacheField name="Etat" numFmtId="0">
      <sharedItems containsBlank="1"/>
    </cacheField>
    <cacheField name="Nature" numFmtId="0">
      <sharedItems containsNonDate="0" containsString="0" containsBlank="1"/>
    </cacheField>
    <cacheField name="Genre" numFmtId="0">
      <sharedItems containsNonDate="0" containsString="0" containsBlank="1"/>
    </cacheField>
    <cacheField name="Rôle" numFmtId="0">
      <sharedItems containsNonDate="0" containsString="0" containsBlank="1"/>
    </cacheField>
    <cacheField name="Nature d'honoraire" numFmtId="0">
      <sharedItems containsNonDate="0" containsString="0" containsBlank="1"/>
    </cacheField>
    <cacheField name="Numéro de mouvement" numFmtId="0">
      <sharedItems containsBlank="1"/>
    </cacheField>
    <cacheField name="Compte" numFmtId="0">
      <sharedItems containsBlank="1" count="4">
        <s v="411100"/>
        <s v="411700"/>
        <m/>
        <s v="xxxxxx" u="1"/>
      </sharedItems>
    </cacheField>
    <cacheField name="Type de mouvement2" numFmtId="0">
      <sharedItems containsBlank="1"/>
    </cacheField>
    <cacheField name="Montant débit" numFmtId="4">
      <sharedItems containsString="0" containsBlank="1" containsNumber="1" minValue="0" maxValue="48563.58"/>
    </cacheField>
    <cacheField name="Montant crédit" numFmtId="4">
      <sharedItems containsString="0" containsBlank="1" containsNumber="1" minValue="0" maxValue="14850.69"/>
    </cacheField>
    <cacheField name="Numéro d'échéance" numFmtId="0">
      <sharedItems containsBlank="1"/>
    </cacheField>
    <cacheField name="Tiers" numFmtId="0">
      <sharedItems containsBlank="1"/>
    </cacheField>
    <cacheField name="CGR A" numFmtId="0">
      <sharedItems containsNonDate="0" containsString="0" containsBlank="1"/>
    </cacheField>
    <cacheField name="CGR B" numFmtId="0">
      <sharedItems containsNonDate="0" containsString="0" containsBlank="1"/>
    </cacheField>
    <cacheField name="Lettrage" numFmtId="0">
      <sharedItems containsBlank="1"/>
    </cacheField>
    <cacheField name="Libellé2" numFmtId="0">
      <sharedItems containsNonDate="0" containsString="0" containsBlank="1"/>
    </cacheField>
    <cacheField name="Libellé complémentaire2" numFmtId="0">
      <sharedItems containsBlank="1"/>
    </cacheField>
    <cacheField name="Dossier2" numFmtId="0">
      <sharedItems containsNonDate="0" containsString="0" containsBlank="1"/>
    </cacheField>
    <cacheField name="Unité d'œuvre" numFmtId="0">
      <sharedItems containsNonDate="0" containsString="0" containsBlank="1"/>
    </cacheField>
    <cacheField name="Quantité d'unité d'œuvre" numFmtId="0">
      <sharedItems containsBlank="1"/>
    </cacheField>
    <cacheField name="Base HT" numFmtId="4">
      <sharedItems containsString="0" containsBlank="1" containsNumber="1" containsInteger="1" minValue="0" maxValue="0"/>
    </cacheField>
    <cacheField name="TVA" numFmtId="0">
      <sharedItems containsNonDate="0" containsString="0" containsBlank="1"/>
    </cacheField>
    <cacheField name="Montant HT restant à déclarer" numFmtId="4">
      <sharedItems containsString="0" containsBlank="1" containsNumber="1" containsInteger="1" minValue="0" maxValue="0"/>
    </cacheField>
    <cacheField name="Montant TVA restant à déclarer" numFmtId="4">
      <sharedItems containsString="0" containsBlank="1" containsNumber="1" containsInteger="1" minValue="0" maxValue="0"/>
    </cacheField>
    <cacheField name="Paramètre 12" numFmtId="0">
      <sharedItems containsNonDate="0" containsString="0" containsBlank="1"/>
    </cacheField>
    <cacheField name="Paramètre 22" numFmtId="0">
      <sharedItems containsBlank="1"/>
    </cacheField>
    <cacheField name="Paramètre 32" numFmtId="0">
      <sharedItems containsNonDate="0" containsString="0" containsBlank="1"/>
    </cacheField>
    <cacheField name="Paramètre 4" numFmtId="0">
      <sharedItems containsNonDate="0" containsString="0" containsBlank="1"/>
    </cacheField>
    <cacheField name="Paramètre 5" numFmtId="0">
      <sharedItems containsNonDate="0" containsString="0" containsBlank="1"/>
    </cacheField>
    <cacheField name="Paramètre 6" numFmtId="0">
      <sharedItems containsNonDate="0" containsString="0" containsBlank="1"/>
    </cacheField>
    <cacheField name="Paramètre 7" numFmtId="0">
      <sharedItems containsNonDate="0" containsString="0" containsBlank="1"/>
    </cacheField>
    <cacheField name="Paramètre 8" numFmtId="0">
      <sharedItems containsNonDate="0" containsString="0" containsBlank="1"/>
    </cacheField>
    <cacheField name="Paramètre 9" numFmtId="0">
      <sharedItems containsNonDate="0" containsString="0" containsBlank="1"/>
    </cacheField>
    <cacheField name="Paramètre 10" numFmtId="0">
      <sharedItems containsNonDate="0" containsString="0" containsBlank="1"/>
    </cacheField>
    <cacheField name="Paramètre 11" numFmtId="0">
      <sharedItems containsBlank="1"/>
    </cacheField>
    <cacheField name="Paramètre 122" numFmtId="0">
      <sharedItems containsBlank="1"/>
    </cacheField>
    <cacheField name="Paramètre 13" numFmtId="0">
      <sharedItems containsBlank="1"/>
    </cacheField>
    <cacheField name="Paramètre 14" numFmtId="0">
      <sharedItems containsNonDate="0" containsString="0" containsBlank="1"/>
    </cacheField>
    <cacheField name="Paramètre 15" numFmtId="0">
      <sharedItems containsNonDate="0" containsString="0" containsBlank="1"/>
    </cacheField>
    <cacheField name="Nature2" numFmtId="0">
      <sharedItems containsNonDate="0" containsString="0" containsBlank="1"/>
    </cacheField>
    <cacheField name="Genre2" numFmtId="0">
      <sharedItems containsNonDate="0" containsString="0" containsBlank="1"/>
    </cacheField>
    <cacheField name="Rôle2" numFmtId="0">
      <sharedItems containsNonDate="0" containsString="0" containsBlank="1"/>
    </cacheField>
    <cacheField name="Poste" numFmtId="0">
      <sharedItems containsNonDate="0" containsString="0" containsBlank="1"/>
    </cacheField>
    <cacheField name="Colonne du journal" numFmtId="0">
      <sharedItems containsNonDate="0" containsString="0" containsBlank="1"/>
    </cacheField>
    <cacheField name="Identifiant court 1" numFmtId="0">
      <sharedItems containsNonDate="0" containsString="0" containsBlank="1"/>
    </cacheField>
    <cacheField name="Identifiant court 2" numFmtId="0">
      <sharedItems containsNonDate="0" containsString="0" containsBlank="1"/>
    </cacheField>
    <cacheField name="Identifiant court 3" numFmtId="0">
      <sharedItems containsNonDate="0" containsString="0" containsBlank="1"/>
    </cacheField>
    <cacheField name="Identifiant court 4" numFmtId="0">
      <sharedItems containsNonDate="0" containsString="0" containsBlank="1"/>
    </cacheField>
    <cacheField name="Identifiant 1" numFmtId="0">
      <sharedItems containsBlank="1"/>
    </cacheField>
    <cacheField name="Identifiant 2" numFmtId="0">
      <sharedItems containsBlank="1"/>
    </cacheField>
    <cacheField name="Identifiant 3" numFmtId="0">
      <sharedItems containsNonDate="0" containsString="0" containsBlank="1"/>
    </cacheField>
    <cacheField name="Identifiant 4" numFmtId="0">
      <sharedItems containsNonDate="0" containsString="0" containsBlank="1"/>
    </cacheField>
    <cacheField name="Identifiant long 1" numFmtId="0">
      <sharedItems containsBlank="1"/>
    </cacheField>
    <cacheField name="Identifiant long 2" numFmtId="0">
      <sharedItems containsBlank="1"/>
    </cacheField>
    <cacheField name="Date 1" numFmtId="0">
      <sharedItems containsNonDate="0" containsString="0" containsBlank="1"/>
    </cacheField>
    <cacheField name="Date 2" numFmtId="0">
      <sharedItems containsNonDate="0" containsString="0" containsBlank="1"/>
    </cacheField>
    <cacheField name="Numérique 1" numFmtId="0">
      <sharedItems containsNonDate="0" containsString="0" containsBlank="1"/>
    </cacheField>
    <cacheField name="Numérique 2" numFmtId="0">
      <sharedItems containsNonDate="0" containsString="0" containsBlank="1"/>
    </cacheField>
    <cacheField name="Solde D-C" numFmtId="4">
      <sharedItems containsString="0" containsBlank="1" containsNumber="1" minValue="-14850.69" maxValue="48563.58"/>
    </cacheField>
    <cacheField name="Solde C-D" numFmtId="4">
      <sharedItems containsString="0" containsBlank="1" containsNumber="1" minValue="-48563.58" maxValue="14850.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C0025742"/>
    <s v="BANQUE"/>
    <s v="C"/>
    <s v="15/05/2012"/>
    <m/>
    <s v="PC"/>
    <s v="PFX0001151"/>
    <m/>
    <m/>
    <m/>
    <m/>
    <s v="15/05/2012"/>
    <s v="15/05/2012"/>
    <m/>
    <s v="512100"/>
    <m/>
    <m/>
    <m/>
    <m/>
    <m/>
    <m/>
    <m/>
    <m/>
    <m/>
    <m/>
    <m/>
    <m/>
    <m/>
    <s v="V"/>
    <m/>
    <m/>
    <m/>
    <m/>
    <s v="10"/>
    <x v="0"/>
    <s v="C"/>
    <n v="0"/>
    <n v="14850.69"/>
    <s v="1"/>
    <s v="CL0001"/>
    <m/>
    <m/>
    <s v="36"/>
    <m/>
    <m/>
    <m/>
    <m/>
    <s v="0,00"/>
    <n v="0"/>
    <m/>
    <n v="0"/>
    <n v="0"/>
    <m/>
    <m/>
    <m/>
    <m/>
    <m/>
    <m/>
    <m/>
    <m/>
    <m/>
    <m/>
    <m/>
    <s v="CL0001"/>
    <s v="CL0001"/>
    <m/>
    <m/>
    <m/>
    <m/>
    <m/>
    <m/>
    <m/>
    <m/>
    <m/>
    <m/>
    <m/>
    <s v="TXCRE"/>
    <s v="TXDEB"/>
    <m/>
    <m/>
    <m/>
    <s v="AGENCE GRANET"/>
    <m/>
    <m/>
    <m/>
    <m/>
    <n v="-14850.69"/>
    <n v="14850.69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C0025763"/>
    <s v="BANQUE"/>
    <s v="C"/>
    <s v="14/04/2012"/>
    <s v="FDHVI0000000012"/>
    <s v="PC"/>
    <s v="PFX0001152"/>
    <m/>
    <s v="Paiement client"/>
    <m/>
    <m/>
    <s v="14/04/2012"/>
    <s v="14/04/2012"/>
    <m/>
    <s v="512100"/>
    <m/>
    <m/>
    <m/>
    <m/>
    <m/>
    <m/>
    <m/>
    <m/>
    <m/>
    <m/>
    <m/>
    <m/>
    <m/>
    <s v="V"/>
    <m/>
    <m/>
    <m/>
    <m/>
    <s v="10"/>
    <x v="0"/>
    <s v="C"/>
    <n v="0"/>
    <n v="283.14999999999998"/>
    <s v="1"/>
    <s v="CL0001"/>
    <m/>
    <m/>
    <s v="29"/>
    <m/>
    <m/>
    <m/>
    <m/>
    <s v="0,00"/>
    <n v="0"/>
    <m/>
    <n v="0"/>
    <n v="0"/>
    <m/>
    <m/>
    <m/>
    <m/>
    <m/>
    <m/>
    <m/>
    <m/>
    <m/>
    <m/>
    <m/>
    <s v="CL0001"/>
    <s v="CL0001"/>
    <m/>
    <m/>
    <m/>
    <m/>
    <m/>
    <m/>
    <m/>
    <m/>
    <m/>
    <m/>
    <m/>
    <m/>
    <m/>
    <m/>
    <m/>
    <m/>
    <s v="AGENCE GRANET"/>
    <m/>
    <m/>
    <m/>
    <m/>
    <n v="-283.14999999999998"/>
    <n v="283.14999999999998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C0025766"/>
    <s v="BANQUE"/>
    <s v="C"/>
    <s v="14/04/2012"/>
    <s v="FDHVI0000000012"/>
    <s v="PC"/>
    <s v="PFX0001155"/>
    <m/>
    <s v="Paiement client"/>
    <m/>
    <m/>
    <s v="14/04/2012"/>
    <s v="14/04/2012"/>
    <m/>
    <s v="512100"/>
    <m/>
    <m/>
    <m/>
    <m/>
    <m/>
    <m/>
    <m/>
    <m/>
    <m/>
    <m/>
    <m/>
    <m/>
    <m/>
    <s v="V"/>
    <m/>
    <m/>
    <m/>
    <m/>
    <s v="10"/>
    <x v="0"/>
    <s v="C"/>
    <n v="0"/>
    <n v="4586.6899999999996"/>
    <s v="1"/>
    <s v="CL0001"/>
    <m/>
    <m/>
    <s v="37"/>
    <m/>
    <m/>
    <m/>
    <m/>
    <s v="0,00"/>
    <n v="0"/>
    <m/>
    <n v="0"/>
    <n v="0"/>
    <m/>
    <m/>
    <m/>
    <m/>
    <m/>
    <m/>
    <m/>
    <m/>
    <m/>
    <m/>
    <m/>
    <s v="CL0001"/>
    <s v="CL0001"/>
    <m/>
    <m/>
    <m/>
    <m/>
    <m/>
    <m/>
    <m/>
    <m/>
    <m/>
    <m/>
    <m/>
    <m/>
    <m/>
    <m/>
    <m/>
    <m/>
    <s v="AGENCE GRANET"/>
    <m/>
    <m/>
    <m/>
    <m/>
    <n v="-4586.6899999999996"/>
    <n v="4586.6899999999996"/>
  </r>
  <r>
    <s v="IND"/>
    <s v="Qualiac"/>
    <x v="0"/>
    <s v="411100"/>
    <s v="Clients - Ventes"/>
    <x v="0"/>
    <s v="CL0001"/>
    <s v="Agence GRANET"/>
    <x v="0"/>
    <m/>
    <m/>
    <s v="-"/>
    <m/>
    <m/>
    <s v="-"/>
    <m/>
    <m/>
    <s v="-"/>
    <s v="C0027381"/>
    <s v="VENTE"/>
    <s v="C"/>
    <s v="01/05/2012"/>
    <m/>
    <s v="FC"/>
    <s v="FC12001364"/>
    <s v="C0027380"/>
    <s v="Agence GRANET"/>
    <m/>
    <m/>
    <s v="'30/06/2012"/>
    <s v="30/06/2012"/>
    <m/>
    <m/>
    <m/>
    <m/>
    <m/>
    <m/>
    <m/>
    <m/>
    <m/>
    <m/>
    <m/>
    <m/>
    <m/>
    <m/>
    <m/>
    <s v="V"/>
    <m/>
    <m/>
    <m/>
    <m/>
    <s v="20"/>
    <x v="0"/>
    <s v="C"/>
    <n v="12480"/>
    <n v="0"/>
    <s v="1"/>
    <s v="CL0001"/>
    <m/>
    <m/>
    <m/>
    <m/>
    <m/>
    <m/>
    <m/>
    <s v="0,00"/>
    <n v="0"/>
    <m/>
    <n v="0"/>
    <n v="0"/>
    <m/>
    <m/>
    <m/>
    <m/>
    <m/>
    <m/>
    <m/>
    <m/>
    <m/>
    <m/>
    <s v="ACT1"/>
    <s v="CL0001"/>
    <s v="CL0001"/>
    <m/>
    <m/>
    <m/>
    <m/>
    <m/>
    <m/>
    <m/>
    <m/>
    <m/>
    <m/>
    <m/>
    <m/>
    <m/>
    <m/>
    <m/>
    <s v="PROD. VENDUE BIENS"/>
    <s v="AGENCE GRANET"/>
    <m/>
    <m/>
    <m/>
    <m/>
    <n v="12480"/>
    <n v="-12480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C0023190"/>
    <s v="ACHAT"/>
    <s v="C"/>
    <s v="23/05/2012"/>
    <m/>
    <s v="FF"/>
    <s v="FF10000460"/>
    <m/>
    <s v="Projet DPE112"/>
    <m/>
    <m/>
    <s v="'30/06/2012"/>
    <s v="30/06/2012"/>
    <m/>
    <m/>
    <m/>
    <m/>
    <m/>
    <m/>
    <m/>
    <m/>
    <m/>
    <m/>
    <m/>
    <m/>
    <m/>
    <m/>
    <m/>
    <s v="V"/>
    <m/>
    <m/>
    <m/>
    <m/>
    <s v="20"/>
    <x v="0"/>
    <s v="C"/>
    <n v="8514.76"/>
    <n v="0"/>
    <s v="1"/>
    <s v="CL0002"/>
    <m/>
    <m/>
    <m/>
    <m/>
    <m/>
    <m/>
    <m/>
    <s v="0,00"/>
    <n v="0"/>
    <m/>
    <n v="0"/>
    <n v="0"/>
    <m/>
    <s v="FIFI"/>
    <m/>
    <m/>
    <m/>
    <m/>
    <m/>
    <m/>
    <m/>
    <m/>
    <s v="ACT1"/>
    <s v="CL0002"/>
    <s v="CL0002"/>
    <m/>
    <m/>
    <m/>
    <m/>
    <m/>
    <m/>
    <m/>
    <m/>
    <m/>
    <m/>
    <m/>
    <m/>
    <m/>
    <m/>
    <m/>
    <s v="PROD. VENDUE BIENS"/>
    <s v="AGENCE RONGIERS"/>
    <m/>
    <m/>
    <m/>
    <m/>
    <n v="8514.76"/>
    <n v="-8514.76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C0025307"/>
    <s v="VENTE"/>
    <s v="C"/>
    <s v="23/05/2012"/>
    <m/>
    <s v="FC"/>
    <s v="FC12001284"/>
    <s v="REF1284"/>
    <s v="Projet DPE112"/>
    <s v="Migration"/>
    <m/>
    <s v="'30/09/2012"/>
    <s v="30/09/2012"/>
    <m/>
    <m/>
    <m/>
    <m/>
    <m/>
    <m/>
    <m/>
    <m/>
    <m/>
    <m/>
    <m/>
    <m/>
    <m/>
    <m/>
    <m/>
    <s v="V"/>
    <m/>
    <m/>
    <m/>
    <m/>
    <s v="20"/>
    <x v="0"/>
    <s v="C"/>
    <n v="8514.76"/>
    <n v="0"/>
    <s v="1"/>
    <s v="CL0002"/>
    <m/>
    <m/>
    <s v="41"/>
    <m/>
    <s v="Migration"/>
    <m/>
    <m/>
    <s v="0,00"/>
    <n v="0"/>
    <m/>
    <n v="0"/>
    <n v="0"/>
    <m/>
    <m/>
    <m/>
    <m/>
    <m/>
    <m/>
    <m/>
    <m/>
    <m/>
    <m/>
    <s v="ACT1"/>
    <s v="CL0002"/>
    <s v="CL0002"/>
    <m/>
    <m/>
    <m/>
    <m/>
    <m/>
    <m/>
    <m/>
    <m/>
    <m/>
    <m/>
    <m/>
    <m/>
    <m/>
    <m/>
    <m/>
    <s v="PROD. VENDUE BIENS"/>
    <s v="AGENCE RONGIERS"/>
    <m/>
    <m/>
    <m/>
    <m/>
    <n v="8514.76"/>
    <n v="-8514.76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C0025764"/>
    <s v="BANQUE"/>
    <s v="C"/>
    <s v="14/04/2012"/>
    <m/>
    <s v="PC"/>
    <s v="PFX0001153"/>
    <m/>
    <s v="Paiement client"/>
    <m/>
    <m/>
    <s v="'14/04/2012"/>
    <s v="14/04/2012"/>
    <m/>
    <s v="512100"/>
    <m/>
    <m/>
    <m/>
    <m/>
    <m/>
    <m/>
    <m/>
    <m/>
    <m/>
    <m/>
    <m/>
    <m/>
    <m/>
    <s v="V"/>
    <m/>
    <m/>
    <m/>
    <m/>
    <s v="10"/>
    <x v="0"/>
    <s v="C"/>
    <n v="0"/>
    <n v="158"/>
    <s v="1"/>
    <s v="CL0002"/>
    <m/>
    <m/>
    <s v="39"/>
    <m/>
    <m/>
    <m/>
    <m/>
    <s v="0,00"/>
    <n v="0"/>
    <m/>
    <n v="0"/>
    <n v="0"/>
    <m/>
    <m/>
    <m/>
    <m/>
    <m/>
    <m/>
    <m/>
    <m/>
    <m/>
    <m/>
    <m/>
    <s v="CL0002"/>
    <s v="CL0002"/>
    <m/>
    <m/>
    <m/>
    <m/>
    <m/>
    <m/>
    <m/>
    <m/>
    <m/>
    <m/>
    <m/>
    <m/>
    <m/>
    <m/>
    <m/>
    <m/>
    <s v="AGENCE RONGIERS"/>
    <m/>
    <m/>
    <m/>
    <m/>
    <n v="-158"/>
    <n v="158"/>
  </r>
  <r>
    <s v="IND"/>
    <s v="Qualiac"/>
    <x v="0"/>
    <s v="411100"/>
    <s v="Clients - Ventes"/>
    <x v="0"/>
    <s v="CL0002"/>
    <s v="Agence RONGIERS"/>
    <x v="1"/>
    <m/>
    <m/>
    <s v="-"/>
    <m/>
    <m/>
    <s v="-"/>
    <m/>
    <m/>
    <s v="-"/>
    <s v="C0025765"/>
    <s v="BANQUE"/>
    <s v="C"/>
    <s v="14/04/2012"/>
    <s v="FDHVI0000000012"/>
    <s v="PC"/>
    <s v="PFX0001154"/>
    <m/>
    <s v="Paiement client"/>
    <m/>
    <m/>
    <s v="'14/04/2012"/>
    <s v="14/04/2012"/>
    <m/>
    <s v="512100"/>
    <m/>
    <m/>
    <m/>
    <m/>
    <m/>
    <m/>
    <m/>
    <m/>
    <m/>
    <m/>
    <m/>
    <m/>
    <m/>
    <s v="V"/>
    <m/>
    <m/>
    <m/>
    <m/>
    <s v="10"/>
    <x v="0"/>
    <s v="C"/>
    <n v="0"/>
    <n v="1809"/>
    <s v="1"/>
    <s v="CL0002"/>
    <m/>
    <m/>
    <s v="40"/>
    <m/>
    <m/>
    <m/>
    <m/>
    <s v="0,00"/>
    <n v="0"/>
    <m/>
    <n v="0"/>
    <n v="0"/>
    <m/>
    <m/>
    <m/>
    <m/>
    <m/>
    <m/>
    <m/>
    <m/>
    <m/>
    <m/>
    <m/>
    <s v="CL0002"/>
    <s v="CL0002"/>
    <m/>
    <m/>
    <m/>
    <m/>
    <m/>
    <m/>
    <m/>
    <m/>
    <m/>
    <m/>
    <m/>
    <m/>
    <m/>
    <m/>
    <m/>
    <m/>
    <s v="AGENCE RONGIERS"/>
    <m/>
    <m/>
    <m/>
    <m/>
    <n v="-1809"/>
    <n v="1809"/>
  </r>
  <r>
    <s v="IND"/>
    <s v="Qualiac"/>
    <x v="0"/>
    <s v="411100"/>
    <s v="Clients - Ventes"/>
    <x v="0"/>
    <s v="CL0003"/>
    <s v="Agence MALAVAL"/>
    <x v="2"/>
    <m/>
    <m/>
    <s v="-"/>
    <m/>
    <m/>
    <s v="-"/>
    <m/>
    <m/>
    <s v="-"/>
    <s v="C0023192"/>
    <s v="VENTE"/>
    <s v="C"/>
    <s v="23/05/2012"/>
    <m/>
    <s v="FC"/>
    <s v="FC10000462"/>
    <s v="C0023191"/>
    <s v="Projet AN25"/>
    <s v="Assistance technique"/>
    <m/>
    <s v="'31/12/2012"/>
    <s v="31/07/2012"/>
    <m/>
    <m/>
    <m/>
    <m/>
    <m/>
    <m/>
    <m/>
    <m/>
    <m/>
    <m/>
    <m/>
    <m/>
    <m/>
    <m/>
    <m/>
    <s v="V"/>
    <m/>
    <m/>
    <m/>
    <m/>
    <s v="20"/>
    <x v="0"/>
    <s v="C"/>
    <n v="48563.58"/>
    <n v="0"/>
    <s v="1"/>
    <s v="CL0003"/>
    <m/>
    <m/>
    <m/>
    <m/>
    <s v="Assistance technique"/>
    <m/>
    <m/>
    <s v="0,00"/>
    <n v="0"/>
    <m/>
    <n v="0"/>
    <n v="0"/>
    <m/>
    <m/>
    <m/>
    <m/>
    <m/>
    <m/>
    <m/>
    <m/>
    <m/>
    <m/>
    <s v="ACT1"/>
    <s v="CL0003"/>
    <s v="CL0003"/>
    <m/>
    <m/>
    <m/>
    <m/>
    <m/>
    <m/>
    <m/>
    <m/>
    <m/>
    <m/>
    <m/>
    <m/>
    <m/>
    <m/>
    <m/>
    <s v="PROD. VENDUE BIENS"/>
    <s v="AGENCE MALAVAL"/>
    <m/>
    <m/>
    <m/>
    <m/>
    <n v="48563.58"/>
    <n v="-48563.58"/>
  </r>
  <r>
    <s v="IND"/>
    <s v="Qualiac"/>
    <x v="0"/>
    <s v="411100"/>
    <s v="Clients - Ventes"/>
    <x v="0"/>
    <s v="CL0004"/>
    <s v="Agence CLEMENT"/>
    <x v="3"/>
    <m/>
    <m/>
    <s v="-"/>
    <m/>
    <m/>
    <s v="-"/>
    <m/>
    <m/>
    <s v="-"/>
    <s v="C0022615"/>
    <s v="VENTE"/>
    <s v="C"/>
    <s v="05/04/2012"/>
    <m/>
    <s v="AC"/>
    <s v="FC10000397"/>
    <m/>
    <s v="Projet DA50"/>
    <m/>
    <m/>
    <s v="'30/06/2012"/>
    <s v="30/06/2012"/>
    <m/>
    <m/>
    <m/>
    <m/>
    <m/>
    <m/>
    <m/>
    <m/>
    <m/>
    <m/>
    <m/>
    <m/>
    <m/>
    <m/>
    <m/>
    <s v="V"/>
    <m/>
    <m/>
    <m/>
    <m/>
    <s v="40"/>
    <x v="0"/>
    <s v="C"/>
    <n v="0"/>
    <n v="956.8"/>
    <s v="1"/>
    <s v="CL0004"/>
    <m/>
    <m/>
    <m/>
    <m/>
    <m/>
    <m/>
    <m/>
    <s v="0,00"/>
    <n v="0"/>
    <m/>
    <n v="0"/>
    <n v="0"/>
    <m/>
    <s v="FIFI"/>
    <m/>
    <m/>
    <m/>
    <m/>
    <m/>
    <m/>
    <m/>
    <m/>
    <m/>
    <s v="CL0004"/>
    <s v="CL0004"/>
    <m/>
    <m/>
    <m/>
    <m/>
    <m/>
    <m/>
    <m/>
    <m/>
    <m/>
    <m/>
    <m/>
    <m/>
    <m/>
    <m/>
    <m/>
    <m/>
    <s v="AGENCE CLEMENT"/>
    <m/>
    <m/>
    <m/>
    <m/>
    <n v="-956.8"/>
    <n v="956.8"/>
  </r>
  <r>
    <s v="IND"/>
    <s v="Qualiac"/>
    <x v="0"/>
    <s v="411100"/>
    <s v="Clients - Ventes"/>
    <x v="0"/>
    <s v="CL0004"/>
    <s v="Agence CLEMENT"/>
    <x v="3"/>
    <m/>
    <m/>
    <s v="-"/>
    <m/>
    <m/>
    <s v="-"/>
    <m/>
    <m/>
    <s v="-"/>
    <s v="C0023193"/>
    <s v="VENTE"/>
    <s v="C"/>
    <s v="23/05/2012"/>
    <m/>
    <s v="FF"/>
    <s v="FC10000463"/>
    <s v="C0023192"/>
    <s v="Projet BF48"/>
    <s v="Assistance"/>
    <m/>
    <s v="'30/06/2012"/>
    <s v="30/06/2012"/>
    <m/>
    <m/>
    <m/>
    <m/>
    <m/>
    <m/>
    <m/>
    <m/>
    <m/>
    <m/>
    <m/>
    <m/>
    <m/>
    <m/>
    <m/>
    <s v="V"/>
    <m/>
    <m/>
    <m/>
    <m/>
    <s v="20"/>
    <x v="0"/>
    <s v="C"/>
    <n v="48563.58"/>
    <n v="0"/>
    <s v="1"/>
    <s v="CL0004"/>
    <m/>
    <m/>
    <s v="13"/>
    <m/>
    <m/>
    <m/>
    <m/>
    <s v="0,00"/>
    <n v="0"/>
    <m/>
    <n v="0"/>
    <n v="0"/>
    <m/>
    <m/>
    <m/>
    <m/>
    <m/>
    <m/>
    <m/>
    <m/>
    <m/>
    <m/>
    <s v="ACT1"/>
    <s v="CL0004"/>
    <s v="CL0004"/>
    <m/>
    <m/>
    <m/>
    <m/>
    <m/>
    <m/>
    <m/>
    <m/>
    <m/>
    <m/>
    <m/>
    <m/>
    <m/>
    <m/>
    <m/>
    <s v="PROD. VENDUE BIENS"/>
    <s v="AGENCE CLEMENT"/>
    <m/>
    <m/>
    <m/>
    <m/>
    <n v="48563.58"/>
    <n v="-48563.58"/>
  </r>
  <r>
    <s v="IND"/>
    <s v="Qualiac"/>
    <x v="0"/>
    <s v="411100"/>
    <s v="Clients - Ventes"/>
    <x v="0"/>
    <s v="CL0005"/>
    <s v="Agence PERRON"/>
    <x v="4"/>
    <m/>
    <m/>
    <s v="-"/>
    <m/>
    <m/>
    <s v="-"/>
    <m/>
    <m/>
    <s v="-"/>
    <s v="C0023191"/>
    <s v="VENTE"/>
    <s v="C"/>
    <s v="23/05/2012"/>
    <m/>
    <s v="FF"/>
    <s v="FC10000461"/>
    <s v="C0023190"/>
    <s v="Projet AR1"/>
    <m/>
    <m/>
    <s v="'31/07/2012"/>
    <s v="31/07/2012"/>
    <m/>
    <m/>
    <m/>
    <m/>
    <m/>
    <m/>
    <m/>
    <m/>
    <m/>
    <m/>
    <m/>
    <m/>
    <m/>
    <m/>
    <m/>
    <s v="V"/>
    <m/>
    <m/>
    <m/>
    <m/>
    <s v="20"/>
    <x v="0"/>
    <s v="C"/>
    <n v="48563.58"/>
    <n v="0"/>
    <s v="1"/>
    <s v="CL0005"/>
    <m/>
    <m/>
    <s v="13"/>
    <m/>
    <m/>
    <m/>
    <m/>
    <s v="0,00"/>
    <n v="0"/>
    <m/>
    <n v="0"/>
    <n v="0"/>
    <m/>
    <m/>
    <m/>
    <m/>
    <m/>
    <m/>
    <m/>
    <m/>
    <m/>
    <m/>
    <s v="ACT1"/>
    <s v="CL0005"/>
    <s v="CL0005"/>
    <m/>
    <m/>
    <m/>
    <m/>
    <m/>
    <m/>
    <m/>
    <m/>
    <m/>
    <m/>
    <m/>
    <m/>
    <m/>
    <m/>
    <m/>
    <s v="PROD. VENDUE BIENS"/>
    <s v="AGENCE PERRON"/>
    <m/>
    <m/>
    <m/>
    <m/>
    <n v="48563.58"/>
    <n v="-48563.58"/>
  </r>
  <r>
    <s v="IND"/>
    <s v="Qualiac"/>
    <x v="0"/>
    <s v="411100"/>
    <s v="Clients - Ventes"/>
    <x v="0"/>
    <s v="CL0005"/>
    <s v="Agence PERRON"/>
    <x v="4"/>
    <m/>
    <m/>
    <s v="-"/>
    <m/>
    <m/>
    <s v="-"/>
    <m/>
    <m/>
    <s v="-"/>
    <s v="C0023196"/>
    <s v="VENTE"/>
    <s v="C"/>
    <s v="23/05/2012"/>
    <m/>
    <s v="FC"/>
    <s v="FC10000466"/>
    <s v="C0023191"/>
    <s v="Projet CS74"/>
    <m/>
    <m/>
    <s v="'31/07/2012"/>
    <s v="31/07/2012"/>
    <m/>
    <m/>
    <m/>
    <m/>
    <m/>
    <m/>
    <m/>
    <m/>
    <m/>
    <m/>
    <m/>
    <m/>
    <m/>
    <m/>
    <m/>
    <s v="V"/>
    <m/>
    <m/>
    <m/>
    <m/>
    <s v="20"/>
    <x v="0"/>
    <s v="C"/>
    <n v="48563.58"/>
    <n v="0"/>
    <s v="1"/>
    <s v="CL0005"/>
    <m/>
    <m/>
    <s v="9"/>
    <m/>
    <m/>
    <m/>
    <m/>
    <s v="0,00"/>
    <n v="0"/>
    <m/>
    <n v="0"/>
    <n v="0"/>
    <m/>
    <m/>
    <m/>
    <m/>
    <m/>
    <m/>
    <m/>
    <m/>
    <m/>
    <m/>
    <s v="ACT1"/>
    <s v="CL0005"/>
    <s v="CL0005"/>
    <m/>
    <m/>
    <m/>
    <m/>
    <m/>
    <m/>
    <m/>
    <m/>
    <m/>
    <m/>
    <m/>
    <m/>
    <m/>
    <m/>
    <m/>
    <s v="PROD. VENDUE BIENS"/>
    <s v="AGENCE PERRON"/>
    <m/>
    <m/>
    <m/>
    <m/>
    <n v="48563.58"/>
    <n v="-48563.58"/>
  </r>
  <r>
    <s v="IND"/>
    <s v="Qualiac"/>
    <x v="0"/>
    <s v="411700"/>
    <s v="Clients - Retenues"/>
    <x v="1"/>
    <s v="CL0018"/>
    <s v="Agence FIRMIN"/>
    <x v="5"/>
    <m/>
    <m/>
    <s v="-"/>
    <m/>
    <m/>
    <s v="-"/>
    <m/>
    <m/>
    <s v="-"/>
    <s v="C0023194"/>
    <s v="VENTE"/>
    <s v="C"/>
    <s v="23/05/2012"/>
    <m/>
    <s v="FF"/>
    <s v="FC10000464"/>
    <s v="C0023193"/>
    <s v="Projet DR89"/>
    <s v="Livraison"/>
    <m/>
    <s v="'30/06/2012"/>
    <s v="30/06/2012"/>
    <m/>
    <m/>
    <m/>
    <m/>
    <m/>
    <m/>
    <m/>
    <m/>
    <m/>
    <m/>
    <m/>
    <m/>
    <m/>
    <m/>
    <m/>
    <s v="V"/>
    <m/>
    <m/>
    <m/>
    <m/>
    <s v="40"/>
    <x v="1"/>
    <s v="C"/>
    <n v="48563.58"/>
    <n v="0"/>
    <s v="3"/>
    <s v="CL0018"/>
    <m/>
    <m/>
    <m/>
    <m/>
    <m/>
    <m/>
    <m/>
    <s v="0,00"/>
    <n v="0"/>
    <m/>
    <n v="0"/>
    <n v="0"/>
    <m/>
    <m/>
    <m/>
    <m/>
    <m/>
    <m/>
    <m/>
    <m/>
    <m/>
    <m/>
    <s v="ACT1"/>
    <s v="CL0018"/>
    <s v="CL0018"/>
    <m/>
    <m/>
    <m/>
    <m/>
    <m/>
    <m/>
    <m/>
    <m/>
    <m/>
    <m/>
    <m/>
    <m/>
    <m/>
    <m/>
    <m/>
    <s v="PROD. VENDUE BIENS"/>
    <s v="AGENCE FIRMIN"/>
    <m/>
    <m/>
    <m/>
    <m/>
    <n v="48563.58"/>
    <n v="-48563.58"/>
  </r>
  <r>
    <s v="IND"/>
    <s v="Qualiac"/>
    <x v="0"/>
    <s v="411700"/>
    <s v="Clients - Retenues"/>
    <x v="1"/>
    <s v="CL0019"/>
    <s v="Agence GRAND"/>
    <x v="6"/>
    <m/>
    <m/>
    <s v="-"/>
    <m/>
    <m/>
    <s v="-"/>
    <m/>
    <m/>
    <s v="-"/>
    <s v="C0023195"/>
    <s v="VENTE"/>
    <s v="C"/>
    <s v="23/05/2012"/>
    <m/>
    <s v="FF"/>
    <s v="FC10000465"/>
    <s v="C0023194"/>
    <s v="Projet CT96"/>
    <m/>
    <m/>
    <s v="'31/07/2012"/>
    <s v="31/07/2012"/>
    <m/>
    <m/>
    <m/>
    <m/>
    <m/>
    <m/>
    <m/>
    <m/>
    <m/>
    <m/>
    <m/>
    <m/>
    <m/>
    <m/>
    <m/>
    <s v="V"/>
    <m/>
    <m/>
    <m/>
    <m/>
    <s v="40"/>
    <x v="1"/>
    <s v="C"/>
    <n v="741.69"/>
    <n v="0"/>
    <s v="3"/>
    <s v="CL0019"/>
    <m/>
    <m/>
    <m/>
    <m/>
    <m/>
    <m/>
    <m/>
    <s v="0,00"/>
    <n v="0"/>
    <m/>
    <n v="0"/>
    <n v="0"/>
    <m/>
    <m/>
    <m/>
    <m/>
    <m/>
    <m/>
    <m/>
    <m/>
    <m/>
    <m/>
    <s v="ACT1"/>
    <s v="CL0019"/>
    <s v="CL0019"/>
    <m/>
    <m/>
    <m/>
    <m/>
    <m/>
    <m/>
    <m/>
    <m/>
    <m/>
    <m/>
    <m/>
    <m/>
    <m/>
    <m/>
    <m/>
    <s v="PROD. VENDUE BIENS"/>
    <s v="AGENCE GRAND"/>
    <m/>
    <m/>
    <m/>
    <m/>
    <n v="741.69"/>
    <n v="-741.69"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15/05/2012"/>
    <s v="20/5//15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14/04/2012"/>
    <s v="20/4//14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14/04/2012"/>
    <s v="20/4//14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6/2012"/>
    <s v="20/6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6/2012"/>
    <s v="20/6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9/2012"/>
    <s v="20/9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14/04/2012"/>
    <s v="20/4//14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14/04/2012"/>
    <s v="20/4//14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1/12/2012"/>
    <s v="20/7//31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6/2012"/>
    <s v="20/6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6/2012"/>
    <s v="20/6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1/07/2012"/>
    <s v="20/7//31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1/07/2012"/>
    <s v="20/7//31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0/06/2012"/>
    <s v="20/6//30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s v="''31/07/2012"/>
    <s v="20/7//31/0"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2"/>
    <m/>
    <m/>
    <x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2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B6:F17" firstHeaderRow="0" firstDataRow="1" firstDataCol="1"/>
  <pivotFields count="106">
    <pivotField showAll="0"/>
    <pivotField showAll="0"/>
    <pivotField axis="axisRow" showAll="0" sortType="ascending">
      <items count="4">
        <item x="0"/>
        <item m="1" x="2"/>
        <item x="1"/>
        <item t="default"/>
      </items>
    </pivotField>
    <pivotField showAll="0"/>
    <pivotField showAll="0"/>
    <pivotField axis="axisRow" showAll="0" sortType="ascending">
      <items count="5">
        <item x="0"/>
        <item x="1"/>
        <item m="1" x="3"/>
        <item x="2"/>
        <item t="default"/>
      </items>
    </pivotField>
    <pivotField showAll="0"/>
    <pivotField showAll="0"/>
    <pivotField axis="axisRow" showAll="0" sortType="ascending">
      <items count="10">
        <item x="0"/>
        <item x="1"/>
        <item x="2"/>
        <item x="3"/>
        <item x="4"/>
        <item x="5"/>
        <item x="6"/>
        <item m="1" x="8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m="1" x="3"/>
        <item x="0"/>
        <item x="1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 defaultSubtotal="0"/>
    <pivotField dataField="1" showAll="0" defaultSubtotal="0"/>
  </pivotFields>
  <rowFields count="3">
    <field x="2"/>
    <field x="5"/>
    <field x="8"/>
  </rowFields>
  <rowItems count="11">
    <i>
      <x/>
    </i>
    <i r="1">
      <x/>
    </i>
    <i r="2">
      <x/>
    </i>
    <i r="2">
      <x v="1"/>
    </i>
    <i r="2">
      <x v="2"/>
    </i>
    <i r="2">
      <x v="3"/>
    </i>
    <i r="2">
      <x v="4"/>
    </i>
    <i r="1">
      <x v="1"/>
    </i>
    <i r="2">
      <x v="5"/>
    </i>
    <i r="2"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débit" fld="54" baseField="7" baseItem="0" numFmtId="4"/>
    <dataField name="Somme de Montant crédit" fld="55" baseField="7" baseItem="0" numFmtId="4"/>
    <dataField name="Somme de Solde D-C" fld="104" baseField="8" baseItem="0" numFmtId="4"/>
    <dataField name="Somme de Solde C-D" fld="105" baseField="8" baseItem="0" numFmtId="4"/>
  </dataFields>
  <formats count="8">
    <format dxfId="23">
      <pivotArea outline="0" collapsedLevelsAreSubtotals="1" fieldPosition="0"/>
    </format>
    <format dxfId="22">
      <pivotArea dataOnly="0" labelOnly="1" grandRow="1" outline="0" fieldPosition="0"/>
    </format>
    <format dxfId="21">
      <pivotArea field="52" type="button" dataOnly="0" labelOnly="1" outline="0"/>
    </format>
    <format dxfId="2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outline="0" fieldPosition="0">
        <references count="1">
          <reference field="4294967294" count="1">
            <x v="1"/>
          </reference>
        </references>
      </pivotArea>
    </format>
    <format dxfId="17">
      <pivotArea outline="0" fieldPosition="0">
        <references count="1">
          <reference field="4294967294" count="1">
            <x v="2"/>
          </reference>
        </references>
      </pivotArea>
    </format>
    <format dxfId="16">
      <pivotArea outline="0" fieldPosition="0">
        <references count="1">
          <reference field="4294967294" count="1">
            <x v="3"/>
          </reference>
        </references>
      </pivotArea>
    </format>
  </formats>
  <pivotTableStyleInfo name="EBLA" showRowHeaders="1" showColHeaders="1" showRowStripes="0" showColStripes="0" showLastColumn="1"/>
  <filters count="1">
    <filter fld="2" type="captionNotEqual" evalOrder="-1" id="2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50.7109375" customWidth="1"/>
    <col min="3" max="9" width="20.7109375" customWidth="1"/>
  </cols>
  <sheetData>
    <row r="1" spans="2:6" x14ac:dyDescent="0.25">
      <c r="F1" s="8" t="str">
        <f>CONCATENATE("Edité au : ",Donnees!F1)</f>
        <v>Edité au : 24/11/2014</v>
      </c>
    </row>
    <row r="2" spans="2:6" x14ac:dyDescent="0.25">
      <c r="B2" s="14" t="str">
        <f>CONCATENATE("Edition des mouvements du ",Donnees!B2," au ",Donnees!C2)</f>
        <v>Edition des mouvements du 01/04/2012 au 01/05/2012</v>
      </c>
      <c r="C2" s="14"/>
      <c r="D2" s="14"/>
      <c r="E2" s="14"/>
      <c r="F2" s="14"/>
    </row>
    <row r="3" spans="2:6" ht="15.75" thickBot="1" x14ac:dyDescent="0.3"/>
    <row r="4" spans="2:6" x14ac:dyDescent="0.25">
      <c r="B4" s="15"/>
      <c r="C4" s="12" t="s">
        <v>108</v>
      </c>
      <c r="D4" s="12" t="s">
        <v>5</v>
      </c>
      <c r="E4" s="12" t="s">
        <v>109</v>
      </c>
      <c r="F4" s="12" t="s">
        <v>110</v>
      </c>
    </row>
    <row r="5" spans="2:6" ht="15.75" thickBot="1" x14ac:dyDescent="0.3">
      <c r="B5" s="16"/>
      <c r="C5" s="13"/>
      <c r="D5" s="13"/>
      <c r="E5" s="13"/>
      <c r="F5" s="13"/>
    </row>
    <row r="6" spans="2:6" ht="15" hidden="1" customHeight="1" x14ac:dyDescent="0.25">
      <c r="B6" s="3" t="s">
        <v>6</v>
      </c>
      <c r="C6" t="s">
        <v>81</v>
      </c>
      <c r="D6" s="7" t="s">
        <v>82</v>
      </c>
      <c r="E6" t="s">
        <v>111</v>
      </c>
      <c r="F6" t="s">
        <v>112</v>
      </c>
    </row>
    <row r="7" spans="2:6" x14ac:dyDescent="0.25">
      <c r="B7" s="9" t="s">
        <v>115</v>
      </c>
      <c r="C7" s="6">
        <v>273069.11000000004</v>
      </c>
      <c r="D7" s="6">
        <v>22644.329999999998</v>
      </c>
      <c r="E7" s="6">
        <v>250424.78000000003</v>
      </c>
      <c r="F7" s="6">
        <v>-250424.78000000003</v>
      </c>
    </row>
    <row r="8" spans="2:6" x14ac:dyDescent="0.25">
      <c r="B8" s="4" t="s">
        <v>118</v>
      </c>
      <c r="C8" s="6">
        <v>223763.84000000003</v>
      </c>
      <c r="D8" s="6">
        <v>22644.329999999998</v>
      </c>
      <c r="E8" s="6">
        <v>201119.51</v>
      </c>
      <c r="F8" s="6">
        <v>-201119.51</v>
      </c>
    </row>
    <row r="9" spans="2:6" x14ac:dyDescent="0.25">
      <c r="B9" s="10" t="s">
        <v>121</v>
      </c>
      <c r="C9" s="6">
        <v>12480</v>
      </c>
      <c r="D9" s="6">
        <v>19720.53</v>
      </c>
      <c r="E9" s="6">
        <v>-7240.5299999999988</v>
      </c>
      <c r="F9" s="6">
        <v>7240.5299999999988</v>
      </c>
    </row>
    <row r="10" spans="2:6" x14ac:dyDescent="0.25">
      <c r="B10" s="10" t="s">
        <v>157</v>
      </c>
      <c r="C10" s="6">
        <v>17029.52</v>
      </c>
      <c r="D10" s="6">
        <v>1967</v>
      </c>
      <c r="E10" s="6">
        <v>15062.52</v>
      </c>
      <c r="F10" s="6">
        <v>-15062.52</v>
      </c>
    </row>
    <row r="11" spans="2:6" x14ac:dyDescent="0.25">
      <c r="B11" s="10" t="s">
        <v>178</v>
      </c>
      <c r="C11" s="6">
        <v>48563.58</v>
      </c>
      <c r="D11" s="6">
        <v>0</v>
      </c>
      <c r="E11" s="6">
        <v>48563.58</v>
      </c>
      <c r="F11" s="6">
        <v>-48563.58</v>
      </c>
    </row>
    <row r="12" spans="2:6" x14ac:dyDescent="0.25">
      <c r="B12" s="10" t="s">
        <v>187</v>
      </c>
      <c r="C12" s="6">
        <v>48563.58</v>
      </c>
      <c r="D12" s="6">
        <v>956.8</v>
      </c>
      <c r="E12" s="6">
        <v>47606.78</v>
      </c>
      <c r="F12" s="6">
        <v>-47606.78</v>
      </c>
    </row>
    <row r="13" spans="2:6" x14ac:dyDescent="0.25">
      <c r="B13" s="10" t="s">
        <v>200</v>
      </c>
      <c r="C13" s="6">
        <v>97127.16</v>
      </c>
      <c r="D13" s="6">
        <v>0</v>
      </c>
      <c r="E13" s="6">
        <v>97127.16</v>
      </c>
      <c r="F13" s="6">
        <v>-97127.16</v>
      </c>
    </row>
    <row r="14" spans="2:6" x14ac:dyDescent="0.25">
      <c r="B14" s="4" t="s">
        <v>210</v>
      </c>
      <c r="C14" s="6">
        <v>49305.270000000004</v>
      </c>
      <c r="D14" s="6">
        <v>0</v>
      </c>
      <c r="E14" s="6">
        <v>49305.270000000004</v>
      </c>
      <c r="F14" s="6">
        <v>-49305.270000000004</v>
      </c>
    </row>
    <row r="15" spans="2:6" x14ac:dyDescent="0.25">
      <c r="B15" s="10" t="s">
        <v>213</v>
      </c>
      <c r="C15" s="6">
        <v>48563.58</v>
      </c>
      <c r="D15" s="6">
        <v>0</v>
      </c>
      <c r="E15" s="6">
        <v>48563.58</v>
      </c>
      <c r="F15" s="6">
        <v>-48563.58</v>
      </c>
    </row>
    <row r="16" spans="2:6" x14ac:dyDescent="0.25">
      <c r="B16" s="10" t="s">
        <v>222</v>
      </c>
      <c r="C16" s="6">
        <v>741.69</v>
      </c>
      <c r="D16" s="6">
        <v>0</v>
      </c>
      <c r="E16" s="6">
        <v>741.69</v>
      </c>
      <c r="F16" s="6">
        <v>-741.69</v>
      </c>
    </row>
    <row r="17" spans="2:6" x14ac:dyDescent="0.25">
      <c r="B17" s="4" t="s">
        <v>7</v>
      </c>
      <c r="C17" s="6">
        <v>273069.11000000004</v>
      </c>
      <c r="D17" s="6">
        <v>22644.329999999998</v>
      </c>
      <c r="E17" s="6">
        <v>250424.78000000003</v>
      </c>
      <c r="F17" s="6">
        <v>-250424.78000000003</v>
      </c>
    </row>
  </sheetData>
  <mergeCells count="6">
    <mergeCell ref="F4:F5"/>
    <mergeCell ref="B2:F2"/>
    <mergeCell ref="B4:B5"/>
    <mergeCell ref="C4:C5"/>
    <mergeCell ref="D4:D5"/>
    <mergeCell ref="E4:E5"/>
  </mergeCells>
  <pageMargins left="0.7" right="0.7" top="0.75" bottom="0.75" header="0.3" footer="0.3"/>
  <pageSetup paperSize="9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8"/>
  <sheetViews>
    <sheetView workbookViewId="0"/>
  </sheetViews>
  <sheetFormatPr baseColWidth="10" defaultRowHeight="15" x14ac:dyDescent="0.25"/>
  <cols>
    <col min="1" max="1" width="13.5703125" bestFit="1" customWidth="1"/>
    <col min="2" max="2" width="13.42578125" bestFit="1" customWidth="1"/>
    <col min="3" max="3" width="29.140625" bestFit="1" customWidth="1"/>
    <col min="4" max="4" width="12.85546875" bestFit="1" customWidth="1"/>
    <col min="5" max="5" width="19.140625" bestFit="1" customWidth="1"/>
    <col min="6" max="6" width="21.5703125" bestFit="1" customWidth="1"/>
    <col min="7" max="7" width="12.85546875" bestFit="1" customWidth="1"/>
    <col min="8" max="8" width="19.140625" style="2" bestFit="1" customWidth="1"/>
    <col min="9" max="9" width="21.5703125" style="2" bestFit="1" customWidth="1"/>
    <col min="10" max="10" width="12.85546875" style="2" bestFit="1" customWidth="1"/>
    <col min="11" max="11" width="19.140625" style="2" bestFit="1" customWidth="1"/>
    <col min="12" max="12" width="21.5703125" style="2" bestFit="1" customWidth="1"/>
    <col min="13" max="13" width="12.85546875" style="2" bestFit="1" customWidth="1"/>
    <col min="14" max="14" width="19.140625" bestFit="1" customWidth="1"/>
    <col min="15" max="15" width="21.5703125" bestFit="1" customWidth="1"/>
    <col min="16" max="16" width="12.85546875" bestFit="1" customWidth="1"/>
    <col min="17" max="17" width="19.140625" bestFit="1" customWidth="1"/>
    <col min="18" max="18" width="21.5703125" bestFit="1" customWidth="1"/>
    <col min="19" max="19" width="7.85546875" bestFit="1" customWidth="1"/>
    <col min="20" max="20" width="7.42578125" bestFit="1" customWidth="1"/>
    <col min="21" max="21" width="19.42578125" bestFit="1" customWidth="1"/>
    <col min="22" max="22" width="15" bestFit="1" customWidth="1"/>
    <col min="23" max="23" width="18.140625" bestFit="1" customWidth="1"/>
    <col min="24" max="24" width="13.28515625" bestFit="1" customWidth="1"/>
    <col min="25" max="25" width="7" bestFit="1" customWidth="1"/>
    <col min="26" max="26" width="17.7109375" bestFit="1" customWidth="1"/>
    <col min="27" max="27" width="7" bestFit="1" customWidth="1"/>
    <col min="28" max="28" width="22.42578125" bestFit="1" customWidth="1"/>
    <col min="29" max="29" width="15.140625" bestFit="1" customWidth="1"/>
    <col min="30" max="30" width="15.5703125" bestFit="1" customWidth="1"/>
    <col min="31" max="31" width="22.5703125" bestFit="1" customWidth="1"/>
    <col min="32" max="32" width="15.85546875" customWidth="1"/>
    <col min="33" max="33" width="18.28515625" bestFit="1" customWidth="1"/>
    <col min="34" max="34" width="9.28515625" customWidth="1"/>
    <col min="35" max="35" width="18.140625" bestFit="1" customWidth="1"/>
    <col min="36" max="36" width="10.7109375" customWidth="1"/>
    <col min="37" max="37" width="14.140625" bestFit="1" customWidth="1"/>
    <col min="38" max="38" width="18.5703125" bestFit="1" customWidth="1"/>
    <col min="39" max="39" width="21.42578125" bestFit="1" customWidth="1"/>
    <col min="40" max="40" width="13.7109375" bestFit="1" customWidth="1"/>
    <col min="47" max="47" width="4.42578125" bestFit="1" customWidth="1"/>
    <col min="48" max="48" width="7.140625" bestFit="1" customWidth="1"/>
    <col min="49" max="49" width="6.42578125" bestFit="1" customWidth="1"/>
    <col min="50" max="50" width="5" bestFit="1" customWidth="1"/>
    <col min="51" max="51" width="18" bestFit="1" customWidth="1"/>
    <col min="52" max="52" width="22.5703125" bestFit="1" customWidth="1"/>
    <col min="53" max="53" width="8" bestFit="1" customWidth="1"/>
    <col min="54" max="54" width="19.42578125" bestFit="1" customWidth="1"/>
    <col min="55" max="55" width="13.7109375" style="2" bestFit="1" customWidth="1"/>
    <col min="56" max="56" width="14.140625" style="2" bestFit="1" customWidth="1"/>
    <col min="57" max="57" width="18.85546875" bestFit="1" customWidth="1"/>
    <col min="63" max="63" width="22.42578125" bestFit="1" customWidth="1"/>
    <col min="64" max="64" width="7.5703125" bestFit="1" customWidth="1"/>
    <col min="65" max="65" width="13.7109375" bestFit="1" customWidth="1"/>
    <col min="66" max="66" width="23.7109375" bestFit="1" customWidth="1"/>
    <col min="67" max="67" width="11.42578125" style="2"/>
    <col min="68" max="68" width="11.42578125" style="1"/>
    <col min="69" max="69" width="27.5703125" style="2" bestFit="1" customWidth="1"/>
    <col min="70" max="70" width="28.85546875" style="2" bestFit="1" customWidth="1"/>
    <col min="80" max="85" width="12.7109375" bestFit="1" customWidth="1"/>
    <col min="86" max="86" width="7.140625" bestFit="1" customWidth="1"/>
    <col min="87" max="87" width="6.42578125" bestFit="1" customWidth="1"/>
    <col min="88" max="88" width="5" bestFit="1" customWidth="1"/>
    <col min="89" max="89" width="7" bestFit="1" customWidth="1"/>
    <col min="90" max="90" width="18" bestFit="1" customWidth="1"/>
    <col min="91" max="94" width="17" bestFit="1" customWidth="1"/>
    <col min="95" max="98" width="11.85546875" bestFit="1" customWidth="1"/>
    <col min="99" max="100" width="16.28515625" bestFit="1" customWidth="1"/>
    <col min="101" max="102" width="9" bestFit="1" customWidth="1"/>
    <col min="103" max="104" width="12.5703125" bestFit="1" customWidth="1"/>
    <col min="105" max="106" width="12.5703125" style="2" customWidth="1"/>
    <col min="107" max="109" width="11.42578125" hidden="1" customWidth="1"/>
    <col min="110" max="110" width="16.5703125" hidden="1" customWidth="1"/>
    <col min="111" max="111" width="13.5703125" hidden="1" customWidth="1"/>
  </cols>
  <sheetData>
    <row r="1" spans="1:111" s="1" customFormat="1" x14ac:dyDescent="0.25">
      <c r="A1" s="1" t="s">
        <v>86</v>
      </c>
      <c r="B1" s="5" t="str">
        <f>DC4</f>
        <v>258950</v>
      </c>
      <c r="C1" s="1" t="s">
        <v>87</v>
      </c>
      <c r="D1" s="1" t="str">
        <f>DD4</f>
        <v>PR</v>
      </c>
      <c r="E1" s="1" t="s">
        <v>88</v>
      </c>
      <c r="F1" s="1" t="str">
        <f>DE4</f>
        <v>24/11/2014</v>
      </c>
    </row>
    <row r="2" spans="1:111" s="1" customFormat="1" x14ac:dyDescent="0.25">
      <c r="A2" s="1" t="s">
        <v>91</v>
      </c>
      <c r="B2" s="5" t="str">
        <f>DF4</f>
        <v>01/04/2012</v>
      </c>
      <c r="C2" s="1" t="str">
        <f>DG4</f>
        <v>01/05/2012</v>
      </c>
    </row>
    <row r="3" spans="1:111" s="1" customFormat="1" x14ac:dyDescent="0.25">
      <c r="A3" s="1" t="s">
        <v>4</v>
      </c>
      <c r="B3" s="1" t="s">
        <v>1</v>
      </c>
      <c r="C3" s="1" t="s">
        <v>107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9</v>
      </c>
      <c r="T3" s="1" t="s">
        <v>10</v>
      </c>
      <c r="U3" s="1" t="s">
        <v>11</v>
      </c>
      <c r="V3" s="1" t="s">
        <v>12</v>
      </c>
      <c r="W3" s="1" t="s">
        <v>13</v>
      </c>
      <c r="X3" s="1" t="s">
        <v>14</v>
      </c>
      <c r="Y3" s="1" t="s">
        <v>15</v>
      </c>
      <c r="Z3" s="1" t="s">
        <v>16</v>
      </c>
      <c r="AA3" s="1" t="s">
        <v>17</v>
      </c>
      <c r="AB3" s="1" t="s">
        <v>18</v>
      </c>
      <c r="AC3" s="1" t="s">
        <v>19</v>
      </c>
      <c r="AD3" s="1" t="s">
        <v>20</v>
      </c>
      <c r="AE3" s="1" t="s">
        <v>21</v>
      </c>
      <c r="AF3" s="1" t="s">
        <v>22</v>
      </c>
      <c r="AG3" s="1" t="s">
        <v>23</v>
      </c>
      <c r="AH3" s="1" t="s">
        <v>24</v>
      </c>
      <c r="AI3" s="1" t="s">
        <v>25</v>
      </c>
      <c r="AJ3" s="1" t="s">
        <v>26</v>
      </c>
      <c r="AK3" s="1" t="s">
        <v>27</v>
      </c>
      <c r="AL3" s="1" t="s">
        <v>28</v>
      </c>
      <c r="AM3" s="1" t="s">
        <v>29</v>
      </c>
      <c r="AN3" s="1" t="s">
        <v>30</v>
      </c>
      <c r="AO3" s="1" t="s">
        <v>31</v>
      </c>
      <c r="AP3" s="1" t="s">
        <v>32</v>
      </c>
      <c r="AQ3" s="1" t="s">
        <v>33</v>
      </c>
      <c r="AR3" s="1" t="s">
        <v>34</v>
      </c>
      <c r="AS3" s="1" t="s">
        <v>35</v>
      </c>
      <c r="AT3" s="1" t="s">
        <v>36</v>
      </c>
      <c r="AU3" s="1" t="s">
        <v>37</v>
      </c>
      <c r="AV3" s="1" t="s">
        <v>38</v>
      </c>
      <c r="AW3" s="1" t="s">
        <v>39</v>
      </c>
      <c r="AX3" s="1" t="s">
        <v>40</v>
      </c>
      <c r="AY3" s="1" t="s">
        <v>41</v>
      </c>
      <c r="AZ3" s="1" t="s">
        <v>42</v>
      </c>
      <c r="BA3" s="1" t="s">
        <v>0</v>
      </c>
      <c r="BB3" s="1" t="s">
        <v>11</v>
      </c>
      <c r="BC3" s="1" t="s">
        <v>2</v>
      </c>
      <c r="BD3" s="1" t="s">
        <v>3</v>
      </c>
      <c r="BE3" s="1" t="s">
        <v>43</v>
      </c>
      <c r="BF3" s="1" t="s">
        <v>8</v>
      </c>
      <c r="BG3" s="1" t="s">
        <v>44</v>
      </c>
      <c r="BH3" s="1" t="s">
        <v>45</v>
      </c>
      <c r="BI3" s="1" t="s">
        <v>46</v>
      </c>
      <c r="BJ3" s="1" t="s">
        <v>17</v>
      </c>
      <c r="BK3" s="1" t="s">
        <v>18</v>
      </c>
      <c r="BL3" s="1" t="s">
        <v>24</v>
      </c>
      <c r="BM3" s="1" t="s">
        <v>47</v>
      </c>
      <c r="BN3" s="1" t="s">
        <v>48</v>
      </c>
      <c r="BO3" s="1" t="s">
        <v>49</v>
      </c>
      <c r="BP3" s="1" t="s">
        <v>50</v>
      </c>
      <c r="BQ3" s="1" t="s">
        <v>51</v>
      </c>
      <c r="BR3" s="1" t="s">
        <v>52</v>
      </c>
      <c r="BS3" s="1" t="s">
        <v>31</v>
      </c>
      <c r="BT3" s="1" t="s">
        <v>32</v>
      </c>
      <c r="BU3" s="1" t="s">
        <v>33</v>
      </c>
      <c r="BV3" s="1" t="s">
        <v>53</v>
      </c>
      <c r="BW3" s="1" t="s">
        <v>54</v>
      </c>
      <c r="BX3" s="1" t="s">
        <v>55</v>
      </c>
      <c r="BY3" s="1" t="s">
        <v>56</v>
      </c>
      <c r="BZ3" s="1" t="s">
        <v>57</v>
      </c>
      <c r="CA3" s="1" t="s">
        <v>58</v>
      </c>
      <c r="CB3" s="1" t="s">
        <v>59</v>
      </c>
      <c r="CC3" s="1" t="s">
        <v>60</v>
      </c>
      <c r="CD3" s="1" t="s">
        <v>61</v>
      </c>
      <c r="CE3" s="1" t="s">
        <v>62</v>
      </c>
      <c r="CF3" s="1" t="s">
        <v>63</v>
      </c>
      <c r="CG3" s="1" t="s">
        <v>64</v>
      </c>
      <c r="CH3" s="1" t="s">
        <v>38</v>
      </c>
      <c r="CI3" s="1" t="s">
        <v>39</v>
      </c>
      <c r="CJ3" s="1" t="s">
        <v>40</v>
      </c>
      <c r="CK3" s="1" t="s">
        <v>65</v>
      </c>
      <c r="CL3" s="1" t="s">
        <v>66</v>
      </c>
      <c r="CM3" s="1" t="s">
        <v>67</v>
      </c>
      <c r="CN3" s="1" t="s">
        <v>68</v>
      </c>
      <c r="CO3" s="1" t="s">
        <v>69</v>
      </c>
      <c r="CP3" s="1" t="s">
        <v>70</v>
      </c>
      <c r="CQ3" s="1" t="s">
        <v>71</v>
      </c>
      <c r="CR3" s="1" t="s">
        <v>72</v>
      </c>
      <c r="CS3" s="1" t="s">
        <v>73</v>
      </c>
      <c r="CT3" s="1" t="s">
        <v>74</v>
      </c>
      <c r="CU3" s="1" t="s">
        <v>75</v>
      </c>
      <c r="CV3" s="1" t="s">
        <v>76</v>
      </c>
      <c r="CW3" s="1" t="s">
        <v>77</v>
      </c>
      <c r="CX3" s="1" t="s">
        <v>78</v>
      </c>
      <c r="CY3" s="1" t="s">
        <v>79</v>
      </c>
      <c r="CZ3" s="1" t="s">
        <v>80</v>
      </c>
      <c r="DA3" s="2" t="s">
        <v>109</v>
      </c>
      <c r="DB3" s="2" t="s">
        <v>110</v>
      </c>
      <c r="DC3" s="1" t="s">
        <v>83</v>
      </c>
      <c r="DD3" s="1" t="s">
        <v>84</v>
      </c>
      <c r="DE3" s="1" t="s">
        <v>85</v>
      </c>
      <c r="DF3" s="1" t="s">
        <v>89</v>
      </c>
      <c r="DG3" s="1" t="s">
        <v>90</v>
      </c>
    </row>
    <row r="4" spans="1:111" x14ac:dyDescent="0.25">
      <c r="A4" s="1" t="s">
        <v>113</v>
      </c>
      <c r="B4" t="s">
        <v>114</v>
      </c>
      <c r="C4" t="s">
        <v>115</v>
      </c>
      <c r="D4" t="s">
        <v>116</v>
      </c>
      <c r="E4" s="1" t="s">
        <v>117</v>
      </c>
      <c r="F4" s="1" t="s">
        <v>118</v>
      </c>
      <c r="G4" s="1" t="s">
        <v>119</v>
      </c>
      <c r="H4" s="2" t="s">
        <v>120</v>
      </c>
      <c r="I4" s="2" t="s">
        <v>121</v>
      </c>
      <c r="L4" s="2" t="s">
        <v>122</v>
      </c>
      <c r="O4" s="2" t="s">
        <v>122</v>
      </c>
      <c r="R4" s="2" t="s">
        <v>122</v>
      </c>
      <c r="S4" s="2" t="s">
        <v>123</v>
      </c>
      <c r="T4" s="2" t="s">
        <v>124</v>
      </c>
      <c r="U4" s="2" t="s">
        <v>125</v>
      </c>
      <c r="V4" s="11" t="s">
        <v>227</v>
      </c>
      <c r="X4" s="2" t="s">
        <v>126</v>
      </c>
      <c r="Y4" s="2" t="s">
        <v>127</v>
      </c>
      <c r="AD4" s="11" t="s">
        <v>227</v>
      </c>
      <c r="AE4" s="17" t="s">
        <v>227</v>
      </c>
      <c r="AG4" t="s">
        <v>128</v>
      </c>
      <c r="AU4" t="s">
        <v>129</v>
      </c>
      <c r="AZ4" t="s">
        <v>130</v>
      </c>
      <c r="BA4" t="s">
        <v>116</v>
      </c>
      <c r="BB4" t="s">
        <v>125</v>
      </c>
      <c r="BC4" s="2">
        <v>0</v>
      </c>
      <c r="BD4" s="2">
        <v>14850.69</v>
      </c>
      <c r="BE4" t="s">
        <v>131</v>
      </c>
      <c r="BF4" t="s">
        <v>119</v>
      </c>
      <c r="BI4" t="s">
        <v>132</v>
      </c>
      <c r="BN4" t="s">
        <v>133</v>
      </c>
      <c r="BO4" s="2">
        <v>0</v>
      </c>
      <c r="BQ4" s="2">
        <v>0</v>
      </c>
      <c r="BR4" s="2">
        <v>0</v>
      </c>
      <c r="CD4" t="s">
        <v>119</v>
      </c>
      <c r="CE4" t="s">
        <v>119</v>
      </c>
      <c r="CQ4" t="s">
        <v>134</v>
      </c>
      <c r="CR4" t="s">
        <v>135</v>
      </c>
      <c r="CV4" t="s">
        <v>136</v>
      </c>
      <c r="DA4" s="2">
        <v>-14850.69</v>
      </c>
      <c r="DB4" s="2">
        <v>14850.69</v>
      </c>
      <c r="DC4" t="s">
        <v>137</v>
      </c>
      <c r="DD4" t="s">
        <v>138</v>
      </c>
      <c r="DE4" s="11" t="s">
        <v>236</v>
      </c>
      <c r="DF4" s="11" t="s">
        <v>237</v>
      </c>
      <c r="DG4" s="11" t="s">
        <v>229</v>
      </c>
    </row>
    <row r="5" spans="1:111" x14ac:dyDescent="0.25">
      <c r="A5" s="1" t="s">
        <v>113</v>
      </c>
      <c r="B5" t="s">
        <v>114</v>
      </c>
      <c r="C5" t="s">
        <v>115</v>
      </c>
      <c r="D5" t="s">
        <v>116</v>
      </c>
      <c r="E5" s="1" t="s">
        <v>117</v>
      </c>
      <c r="F5" s="1" t="s">
        <v>118</v>
      </c>
      <c r="G5" s="1" t="s">
        <v>119</v>
      </c>
      <c r="H5" s="2" t="s">
        <v>120</v>
      </c>
      <c r="I5" s="2" t="s">
        <v>121</v>
      </c>
      <c r="L5" s="2" t="s">
        <v>122</v>
      </c>
      <c r="O5" s="2" t="s">
        <v>122</v>
      </c>
      <c r="R5" s="2" t="s">
        <v>122</v>
      </c>
      <c r="S5" s="2" t="s">
        <v>139</v>
      </c>
      <c r="T5" s="2" t="s">
        <v>124</v>
      </c>
      <c r="U5" s="2" t="s">
        <v>125</v>
      </c>
      <c r="V5" s="11" t="s">
        <v>228</v>
      </c>
      <c r="W5" s="2" t="s">
        <v>140</v>
      </c>
      <c r="X5" s="2" t="s">
        <v>126</v>
      </c>
      <c r="Y5" s="2" t="s">
        <v>141</v>
      </c>
      <c r="AA5" s="2" t="s">
        <v>142</v>
      </c>
      <c r="AD5" s="11" t="s">
        <v>228</v>
      </c>
      <c r="AE5" s="17" t="s">
        <v>228</v>
      </c>
      <c r="AG5" t="s">
        <v>128</v>
      </c>
      <c r="AU5" t="s">
        <v>129</v>
      </c>
      <c r="AZ5" t="s">
        <v>130</v>
      </c>
      <c r="BA5" t="s">
        <v>116</v>
      </c>
      <c r="BB5" t="s">
        <v>125</v>
      </c>
      <c r="BC5" s="2">
        <v>0</v>
      </c>
      <c r="BD5" s="2">
        <v>283.14999999999998</v>
      </c>
      <c r="BE5" t="s">
        <v>131</v>
      </c>
      <c r="BF5" t="s">
        <v>119</v>
      </c>
      <c r="BI5" t="s">
        <v>143</v>
      </c>
      <c r="BN5" t="s">
        <v>133</v>
      </c>
      <c r="BO5" s="2">
        <v>0</v>
      </c>
      <c r="BQ5" s="2">
        <v>0</v>
      </c>
      <c r="BR5" s="2">
        <v>0</v>
      </c>
      <c r="CD5" t="s">
        <v>119</v>
      </c>
      <c r="CE5" t="s">
        <v>119</v>
      </c>
      <c r="CV5" t="s">
        <v>136</v>
      </c>
      <c r="DA5" s="2">
        <v>-283.14999999999998</v>
      </c>
      <c r="DB5" s="2">
        <v>283.14999999999998</v>
      </c>
    </row>
    <row r="6" spans="1:111" x14ac:dyDescent="0.25">
      <c r="A6" s="1" t="s">
        <v>113</v>
      </c>
      <c r="B6" t="s">
        <v>114</v>
      </c>
      <c r="C6" t="s">
        <v>115</v>
      </c>
      <c r="D6" t="s">
        <v>116</v>
      </c>
      <c r="E6" s="1" t="s">
        <v>117</v>
      </c>
      <c r="F6" s="1" t="s">
        <v>118</v>
      </c>
      <c r="G6" s="1" t="s">
        <v>119</v>
      </c>
      <c r="H6" s="2" t="s">
        <v>120</v>
      </c>
      <c r="I6" s="2" t="s">
        <v>121</v>
      </c>
      <c r="L6" s="2" t="s">
        <v>122</v>
      </c>
      <c r="O6" s="2" t="s">
        <v>122</v>
      </c>
      <c r="R6" s="2" t="s">
        <v>122</v>
      </c>
      <c r="S6" s="2" t="s">
        <v>144</v>
      </c>
      <c r="T6" s="2" t="s">
        <v>124</v>
      </c>
      <c r="U6" s="2" t="s">
        <v>125</v>
      </c>
      <c r="V6" s="11" t="s">
        <v>228</v>
      </c>
      <c r="W6" s="2" t="s">
        <v>140</v>
      </c>
      <c r="X6" s="2" t="s">
        <v>126</v>
      </c>
      <c r="Y6" s="2" t="s">
        <v>145</v>
      </c>
      <c r="AA6" s="2" t="s">
        <v>142</v>
      </c>
      <c r="AD6" s="11" t="s">
        <v>228</v>
      </c>
      <c r="AE6" s="17" t="s">
        <v>228</v>
      </c>
      <c r="AG6" t="s">
        <v>128</v>
      </c>
      <c r="AU6" t="s">
        <v>129</v>
      </c>
      <c r="AZ6" t="s">
        <v>130</v>
      </c>
      <c r="BA6" t="s">
        <v>116</v>
      </c>
      <c r="BB6" t="s">
        <v>125</v>
      </c>
      <c r="BC6" s="2">
        <v>0</v>
      </c>
      <c r="BD6" s="2">
        <v>4586.6899999999996</v>
      </c>
      <c r="BE6" t="s">
        <v>131</v>
      </c>
      <c r="BF6" t="s">
        <v>119</v>
      </c>
      <c r="BI6" t="s">
        <v>146</v>
      </c>
      <c r="BN6" t="s">
        <v>133</v>
      </c>
      <c r="BO6" s="2">
        <v>0</v>
      </c>
      <c r="BQ6" s="2">
        <v>0</v>
      </c>
      <c r="BR6" s="2">
        <v>0</v>
      </c>
      <c r="CD6" t="s">
        <v>119</v>
      </c>
      <c r="CE6" t="s">
        <v>119</v>
      </c>
      <c r="CV6" t="s">
        <v>136</v>
      </c>
      <c r="DA6" s="2">
        <v>-4586.6899999999996</v>
      </c>
      <c r="DB6" s="2">
        <v>4586.6899999999996</v>
      </c>
    </row>
    <row r="7" spans="1:111" x14ac:dyDescent="0.25">
      <c r="A7" s="1" t="s">
        <v>113</v>
      </c>
      <c r="B7" t="s">
        <v>114</v>
      </c>
      <c r="C7" t="s">
        <v>115</v>
      </c>
      <c r="D7" t="s">
        <v>116</v>
      </c>
      <c r="E7" s="1" t="s">
        <v>117</v>
      </c>
      <c r="F7" s="1" t="s">
        <v>118</v>
      </c>
      <c r="G7" s="1" t="s">
        <v>119</v>
      </c>
      <c r="H7" s="2" t="s">
        <v>120</v>
      </c>
      <c r="I7" s="2" t="s">
        <v>121</v>
      </c>
      <c r="L7" s="2" t="s">
        <v>122</v>
      </c>
      <c r="O7" s="2" t="s">
        <v>122</v>
      </c>
      <c r="R7" s="2" t="s">
        <v>122</v>
      </c>
      <c r="S7" s="2" t="s">
        <v>147</v>
      </c>
      <c r="T7" s="2" t="s">
        <v>148</v>
      </c>
      <c r="U7" s="2" t="s">
        <v>125</v>
      </c>
      <c r="V7" s="11" t="s">
        <v>229</v>
      </c>
      <c r="X7" s="2" t="s">
        <v>149</v>
      </c>
      <c r="Y7" s="2" t="s">
        <v>150</v>
      </c>
      <c r="Z7" s="2" t="s">
        <v>151</v>
      </c>
      <c r="AA7" s="2" t="s">
        <v>120</v>
      </c>
      <c r="AD7" s="11" t="s">
        <v>232</v>
      </c>
      <c r="AE7" s="17" t="s">
        <v>232</v>
      </c>
      <c r="AU7" t="s">
        <v>129</v>
      </c>
      <c r="AZ7" t="s">
        <v>152</v>
      </c>
      <c r="BA7" t="s">
        <v>116</v>
      </c>
      <c r="BB7" t="s">
        <v>125</v>
      </c>
      <c r="BC7" s="2">
        <v>12480</v>
      </c>
      <c r="BD7" s="2">
        <v>0</v>
      </c>
      <c r="BE7" t="s">
        <v>131</v>
      </c>
      <c r="BF7" t="s">
        <v>119</v>
      </c>
      <c r="BN7" t="s">
        <v>133</v>
      </c>
      <c r="BO7" s="2">
        <v>0</v>
      </c>
      <c r="BQ7" s="2">
        <v>0</v>
      </c>
      <c r="BR7" s="2">
        <v>0</v>
      </c>
      <c r="CC7" t="s">
        <v>153</v>
      </c>
      <c r="CD7" t="s">
        <v>119</v>
      </c>
      <c r="CE7" t="s">
        <v>119</v>
      </c>
      <c r="CU7" t="s">
        <v>154</v>
      </c>
      <c r="CV7" t="s">
        <v>136</v>
      </c>
      <c r="DA7" s="2">
        <v>12480</v>
      </c>
      <c r="DB7" s="2">
        <v>-12480</v>
      </c>
    </row>
    <row r="8" spans="1:111" x14ac:dyDescent="0.25">
      <c r="A8" s="1" t="s">
        <v>113</v>
      </c>
      <c r="B8" t="s">
        <v>114</v>
      </c>
      <c r="C8" t="s">
        <v>115</v>
      </c>
      <c r="D8" t="s">
        <v>116</v>
      </c>
      <c r="E8" s="1" t="s">
        <v>117</v>
      </c>
      <c r="F8" s="1" t="s">
        <v>118</v>
      </c>
      <c r="G8" s="1" t="s">
        <v>155</v>
      </c>
      <c r="H8" s="2" t="s">
        <v>156</v>
      </c>
      <c r="I8" s="2" t="s">
        <v>157</v>
      </c>
      <c r="L8" s="2" t="s">
        <v>122</v>
      </c>
      <c r="O8" s="2" t="s">
        <v>122</v>
      </c>
      <c r="R8" s="2" t="s">
        <v>122</v>
      </c>
      <c r="S8" s="2" t="s">
        <v>158</v>
      </c>
      <c r="T8" s="2" t="s">
        <v>159</v>
      </c>
      <c r="U8" s="2" t="s">
        <v>125</v>
      </c>
      <c r="V8" s="11" t="s">
        <v>230</v>
      </c>
      <c r="X8" s="2" t="s">
        <v>160</v>
      </c>
      <c r="Y8" s="2" t="s">
        <v>161</v>
      </c>
      <c r="AA8" s="2" t="s">
        <v>162</v>
      </c>
      <c r="AD8" s="11" t="s">
        <v>232</v>
      </c>
      <c r="AE8" s="17" t="s">
        <v>232</v>
      </c>
      <c r="AU8" t="s">
        <v>129</v>
      </c>
      <c r="AZ8" t="s">
        <v>152</v>
      </c>
      <c r="BA8" t="s">
        <v>116</v>
      </c>
      <c r="BB8" t="s">
        <v>125</v>
      </c>
      <c r="BC8" s="2">
        <v>8514.76</v>
      </c>
      <c r="BD8" s="2">
        <v>0</v>
      </c>
      <c r="BE8" t="s">
        <v>131</v>
      </c>
      <c r="BF8" t="s">
        <v>155</v>
      </c>
      <c r="BN8" t="s">
        <v>133</v>
      </c>
      <c r="BO8" s="2">
        <v>0</v>
      </c>
      <c r="BQ8" s="2">
        <v>0</v>
      </c>
      <c r="BR8" s="2">
        <v>0</v>
      </c>
      <c r="BT8" t="s">
        <v>163</v>
      </c>
      <c r="CC8" t="s">
        <v>153</v>
      </c>
      <c r="CD8" t="s">
        <v>155</v>
      </c>
      <c r="CE8" t="s">
        <v>155</v>
      </c>
      <c r="CU8" t="s">
        <v>154</v>
      </c>
      <c r="CV8" t="s">
        <v>164</v>
      </c>
      <c r="DA8" s="2">
        <v>8514.76</v>
      </c>
      <c r="DB8" s="2">
        <v>-8514.76</v>
      </c>
    </row>
    <row r="9" spans="1:111" x14ac:dyDescent="0.25">
      <c r="A9" s="1" t="s">
        <v>113</v>
      </c>
      <c r="B9" t="s">
        <v>114</v>
      </c>
      <c r="C9" t="s">
        <v>115</v>
      </c>
      <c r="D9" t="s">
        <v>116</v>
      </c>
      <c r="E9" s="1" t="s">
        <v>117</v>
      </c>
      <c r="F9" s="1" t="s">
        <v>118</v>
      </c>
      <c r="G9" s="1" t="s">
        <v>155</v>
      </c>
      <c r="H9" s="2" t="s">
        <v>156</v>
      </c>
      <c r="I9" s="2" t="s">
        <v>157</v>
      </c>
      <c r="L9" s="2" t="s">
        <v>122</v>
      </c>
      <c r="O9" s="2" t="s">
        <v>122</v>
      </c>
      <c r="R9" s="2" t="s">
        <v>122</v>
      </c>
      <c r="S9" s="2" t="s">
        <v>165</v>
      </c>
      <c r="T9" s="2" t="s">
        <v>148</v>
      </c>
      <c r="U9" s="2" t="s">
        <v>125</v>
      </c>
      <c r="V9" s="11" t="s">
        <v>230</v>
      </c>
      <c r="X9" s="2" t="s">
        <v>149</v>
      </c>
      <c r="Y9" s="2" t="s">
        <v>166</v>
      </c>
      <c r="Z9" s="2" t="s">
        <v>167</v>
      </c>
      <c r="AA9" s="2" t="s">
        <v>162</v>
      </c>
      <c r="AB9" s="2" t="s">
        <v>168</v>
      </c>
      <c r="AD9" s="11" t="s">
        <v>233</v>
      </c>
      <c r="AE9" s="17" t="s">
        <v>233</v>
      </c>
      <c r="AU9" t="s">
        <v>129</v>
      </c>
      <c r="AZ9" t="s">
        <v>152</v>
      </c>
      <c r="BA9" t="s">
        <v>116</v>
      </c>
      <c r="BB9" t="s">
        <v>125</v>
      </c>
      <c r="BC9" s="2">
        <v>8514.76</v>
      </c>
      <c r="BD9" s="2">
        <v>0</v>
      </c>
      <c r="BE9" t="s">
        <v>131</v>
      </c>
      <c r="BF9" t="s">
        <v>155</v>
      </c>
      <c r="BI9" t="s">
        <v>169</v>
      </c>
      <c r="BK9" t="s">
        <v>168</v>
      </c>
      <c r="BN9" t="s">
        <v>133</v>
      </c>
      <c r="BO9" s="2">
        <v>0</v>
      </c>
      <c r="BQ9" s="2">
        <v>0</v>
      </c>
      <c r="BR9" s="2">
        <v>0</v>
      </c>
      <c r="CC9" t="s">
        <v>153</v>
      </c>
      <c r="CD9" t="s">
        <v>155</v>
      </c>
      <c r="CE9" t="s">
        <v>155</v>
      </c>
      <c r="CU9" t="s">
        <v>154</v>
      </c>
      <c r="CV9" t="s">
        <v>164</v>
      </c>
      <c r="DA9" s="2">
        <v>8514.76</v>
      </c>
      <c r="DB9" s="2">
        <v>-8514.76</v>
      </c>
    </row>
    <row r="10" spans="1:111" x14ac:dyDescent="0.25">
      <c r="A10" s="1" t="s">
        <v>113</v>
      </c>
      <c r="B10" t="s">
        <v>114</v>
      </c>
      <c r="C10" t="s">
        <v>115</v>
      </c>
      <c r="D10" t="s">
        <v>116</v>
      </c>
      <c r="E10" s="1" t="s">
        <v>117</v>
      </c>
      <c r="F10" s="1" t="s">
        <v>118</v>
      </c>
      <c r="G10" s="1" t="s">
        <v>155</v>
      </c>
      <c r="H10" s="2" t="s">
        <v>156</v>
      </c>
      <c r="I10" s="2" t="s">
        <v>157</v>
      </c>
      <c r="L10" s="2" t="s">
        <v>122</v>
      </c>
      <c r="O10" s="2" t="s">
        <v>122</v>
      </c>
      <c r="R10" s="2" t="s">
        <v>122</v>
      </c>
      <c r="S10" s="2" t="s">
        <v>170</v>
      </c>
      <c r="T10" s="2" t="s">
        <v>124</v>
      </c>
      <c r="U10" s="2" t="s">
        <v>125</v>
      </c>
      <c r="V10" s="11" t="s">
        <v>228</v>
      </c>
      <c r="X10" s="2" t="s">
        <v>126</v>
      </c>
      <c r="Y10" s="2" t="s">
        <v>171</v>
      </c>
      <c r="AA10" s="2" t="s">
        <v>142</v>
      </c>
      <c r="AD10" s="11" t="s">
        <v>228</v>
      </c>
      <c r="AE10" s="17" t="s">
        <v>228</v>
      </c>
      <c r="AG10" t="s">
        <v>128</v>
      </c>
      <c r="AU10" t="s">
        <v>129</v>
      </c>
      <c r="AZ10" t="s">
        <v>130</v>
      </c>
      <c r="BA10" t="s">
        <v>116</v>
      </c>
      <c r="BB10" t="s">
        <v>125</v>
      </c>
      <c r="BC10" s="2">
        <v>0</v>
      </c>
      <c r="BD10" s="2">
        <v>158</v>
      </c>
      <c r="BE10" t="s">
        <v>131</v>
      </c>
      <c r="BF10" t="s">
        <v>155</v>
      </c>
      <c r="BI10" t="s">
        <v>172</v>
      </c>
      <c r="BN10" t="s">
        <v>133</v>
      </c>
      <c r="BO10" s="2">
        <v>0</v>
      </c>
      <c r="BQ10" s="2">
        <v>0</v>
      </c>
      <c r="BR10" s="2">
        <v>0</v>
      </c>
      <c r="CD10" t="s">
        <v>155</v>
      </c>
      <c r="CE10" t="s">
        <v>155</v>
      </c>
      <c r="CV10" t="s">
        <v>164</v>
      </c>
      <c r="DA10" s="2">
        <v>-158</v>
      </c>
      <c r="DB10" s="2">
        <v>158</v>
      </c>
    </row>
    <row r="11" spans="1:111" x14ac:dyDescent="0.25">
      <c r="A11" s="1" t="s">
        <v>113</v>
      </c>
      <c r="B11" t="s">
        <v>114</v>
      </c>
      <c r="C11" t="s">
        <v>115</v>
      </c>
      <c r="D11" t="s">
        <v>116</v>
      </c>
      <c r="E11" s="1" t="s">
        <v>117</v>
      </c>
      <c r="F11" s="1" t="s">
        <v>118</v>
      </c>
      <c r="G11" s="1" t="s">
        <v>155</v>
      </c>
      <c r="H11" s="2" t="s">
        <v>156</v>
      </c>
      <c r="I11" s="2" t="s">
        <v>157</v>
      </c>
      <c r="L11" s="2" t="s">
        <v>122</v>
      </c>
      <c r="O11" s="2" t="s">
        <v>122</v>
      </c>
      <c r="R11" s="2" t="s">
        <v>122</v>
      </c>
      <c r="S11" s="2" t="s">
        <v>173</v>
      </c>
      <c r="T11" s="2" t="s">
        <v>124</v>
      </c>
      <c r="U11" s="2" t="s">
        <v>125</v>
      </c>
      <c r="V11" s="11" t="s">
        <v>228</v>
      </c>
      <c r="W11" s="2" t="s">
        <v>140</v>
      </c>
      <c r="X11" s="2" t="s">
        <v>126</v>
      </c>
      <c r="Y11" s="2" t="s">
        <v>174</v>
      </c>
      <c r="AA11" s="2" t="s">
        <v>142</v>
      </c>
      <c r="AD11" s="11" t="s">
        <v>228</v>
      </c>
      <c r="AE11" s="17" t="s">
        <v>228</v>
      </c>
      <c r="AG11" t="s">
        <v>128</v>
      </c>
      <c r="AU11" t="s">
        <v>129</v>
      </c>
      <c r="AZ11" t="s">
        <v>130</v>
      </c>
      <c r="BA11" t="s">
        <v>116</v>
      </c>
      <c r="BB11" t="s">
        <v>125</v>
      </c>
      <c r="BC11" s="2">
        <v>0</v>
      </c>
      <c r="BD11" s="2">
        <v>1809</v>
      </c>
      <c r="BE11" t="s">
        <v>131</v>
      </c>
      <c r="BF11" t="s">
        <v>155</v>
      </c>
      <c r="BI11" t="s">
        <v>175</v>
      </c>
      <c r="BN11" t="s">
        <v>133</v>
      </c>
      <c r="BO11" s="2">
        <v>0</v>
      </c>
      <c r="BQ11" s="2">
        <v>0</v>
      </c>
      <c r="BR11" s="2">
        <v>0</v>
      </c>
      <c r="CD11" t="s">
        <v>155</v>
      </c>
      <c r="CE11" t="s">
        <v>155</v>
      </c>
      <c r="CV11" t="s">
        <v>164</v>
      </c>
      <c r="DA11" s="2">
        <v>-1809</v>
      </c>
      <c r="DB11" s="2">
        <v>1809</v>
      </c>
    </row>
    <row r="12" spans="1:111" x14ac:dyDescent="0.25">
      <c r="A12" s="1" t="s">
        <v>113</v>
      </c>
      <c r="B12" t="s">
        <v>114</v>
      </c>
      <c r="C12" t="s">
        <v>115</v>
      </c>
      <c r="D12" t="s">
        <v>116</v>
      </c>
      <c r="E12" s="1" t="s">
        <v>117</v>
      </c>
      <c r="F12" s="1" t="s">
        <v>118</v>
      </c>
      <c r="G12" s="1" t="s">
        <v>176</v>
      </c>
      <c r="H12" s="2" t="s">
        <v>177</v>
      </c>
      <c r="I12" s="2" t="s">
        <v>178</v>
      </c>
      <c r="L12" s="2" t="s">
        <v>122</v>
      </c>
      <c r="O12" s="2" t="s">
        <v>122</v>
      </c>
      <c r="R12" s="2" t="s">
        <v>122</v>
      </c>
      <c r="S12" s="2" t="s">
        <v>179</v>
      </c>
      <c r="T12" s="2" t="s">
        <v>148</v>
      </c>
      <c r="U12" s="2" t="s">
        <v>125</v>
      </c>
      <c r="V12" s="11" t="s">
        <v>230</v>
      </c>
      <c r="X12" s="2" t="s">
        <v>149</v>
      </c>
      <c r="Y12" s="2" t="s">
        <v>180</v>
      </c>
      <c r="Z12" s="2" t="s">
        <v>181</v>
      </c>
      <c r="AA12" s="2" t="s">
        <v>182</v>
      </c>
      <c r="AB12" s="2" t="s">
        <v>183</v>
      </c>
      <c r="AD12" s="11" t="s">
        <v>235</v>
      </c>
      <c r="AE12" s="17" t="s">
        <v>235</v>
      </c>
      <c r="AU12" t="s">
        <v>129</v>
      </c>
      <c r="AZ12" t="s">
        <v>152</v>
      </c>
      <c r="BA12" t="s">
        <v>116</v>
      </c>
      <c r="BB12" t="s">
        <v>125</v>
      </c>
      <c r="BC12" s="2">
        <v>48563.58</v>
      </c>
      <c r="BD12" s="2">
        <v>0</v>
      </c>
      <c r="BE12" t="s">
        <v>131</v>
      </c>
      <c r="BF12" t="s">
        <v>176</v>
      </c>
      <c r="BK12" t="s">
        <v>183</v>
      </c>
      <c r="BN12" t="s">
        <v>133</v>
      </c>
      <c r="BO12" s="2">
        <v>0</v>
      </c>
      <c r="BQ12" s="2">
        <v>0</v>
      </c>
      <c r="BR12" s="2">
        <v>0</v>
      </c>
      <c r="CC12" t="s">
        <v>153</v>
      </c>
      <c r="CD12" t="s">
        <v>176</v>
      </c>
      <c r="CE12" t="s">
        <v>176</v>
      </c>
      <c r="CU12" t="s">
        <v>154</v>
      </c>
      <c r="CV12" t="s">
        <v>184</v>
      </c>
      <c r="DA12" s="2">
        <v>48563.58</v>
      </c>
      <c r="DB12" s="2">
        <v>-48563.58</v>
      </c>
    </row>
    <row r="13" spans="1:111" x14ac:dyDescent="0.25">
      <c r="A13" s="1" t="s">
        <v>113</v>
      </c>
      <c r="B13" t="s">
        <v>114</v>
      </c>
      <c r="C13" t="s">
        <v>115</v>
      </c>
      <c r="D13" t="s">
        <v>116</v>
      </c>
      <c r="E13" s="1" t="s">
        <v>117</v>
      </c>
      <c r="F13" s="1" t="s">
        <v>118</v>
      </c>
      <c r="G13" s="1" t="s">
        <v>185</v>
      </c>
      <c r="H13" s="2" t="s">
        <v>186</v>
      </c>
      <c r="I13" s="2" t="s">
        <v>187</v>
      </c>
      <c r="L13" s="2" t="s">
        <v>122</v>
      </c>
      <c r="O13" s="2" t="s">
        <v>122</v>
      </c>
      <c r="R13" s="2" t="s">
        <v>122</v>
      </c>
      <c r="S13" s="2" t="s">
        <v>188</v>
      </c>
      <c r="T13" s="2" t="s">
        <v>148</v>
      </c>
      <c r="U13" s="2" t="s">
        <v>125</v>
      </c>
      <c r="V13" s="11" t="s">
        <v>231</v>
      </c>
      <c r="X13" s="2" t="s">
        <v>189</v>
      </c>
      <c r="Y13" s="2" t="s">
        <v>190</v>
      </c>
      <c r="AA13" s="2" t="s">
        <v>191</v>
      </c>
      <c r="AD13" s="11" t="s">
        <v>232</v>
      </c>
      <c r="AE13" s="17" t="s">
        <v>232</v>
      </c>
      <c r="AU13" t="s">
        <v>129</v>
      </c>
      <c r="AZ13" t="s">
        <v>175</v>
      </c>
      <c r="BA13" t="s">
        <v>116</v>
      </c>
      <c r="BB13" t="s">
        <v>125</v>
      </c>
      <c r="BC13" s="2">
        <v>0</v>
      </c>
      <c r="BD13" s="2">
        <v>956.8</v>
      </c>
      <c r="BE13" t="s">
        <v>131</v>
      </c>
      <c r="BF13" t="s">
        <v>185</v>
      </c>
      <c r="BN13" t="s">
        <v>133</v>
      </c>
      <c r="BO13" s="2">
        <v>0</v>
      </c>
      <c r="BQ13" s="2">
        <v>0</v>
      </c>
      <c r="BR13" s="2">
        <v>0</v>
      </c>
      <c r="BT13" t="s">
        <v>163</v>
      </c>
      <c r="CD13" t="s">
        <v>185</v>
      </c>
      <c r="CE13" t="s">
        <v>185</v>
      </c>
      <c r="CV13" t="s">
        <v>192</v>
      </c>
      <c r="DA13" s="2">
        <v>-956.8</v>
      </c>
      <c r="DB13" s="2">
        <v>956.8</v>
      </c>
    </row>
    <row r="14" spans="1:111" x14ac:dyDescent="0.25">
      <c r="A14" s="1" t="s">
        <v>113</v>
      </c>
      <c r="B14" t="s">
        <v>114</v>
      </c>
      <c r="C14" t="s">
        <v>115</v>
      </c>
      <c r="D14" t="s">
        <v>116</v>
      </c>
      <c r="E14" s="1" t="s">
        <v>117</v>
      </c>
      <c r="F14" s="1" t="s">
        <v>118</v>
      </c>
      <c r="G14" s="1" t="s">
        <v>185</v>
      </c>
      <c r="H14" s="2" t="s">
        <v>186</v>
      </c>
      <c r="I14" s="2" t="s">
        <v>187</v>
      </c>
      <c r="L14" s="2" t="s">
        <v>122</v>
      </c>
      <c r="O14" s="2" t="s">
        <v>122</v>
      </c>
      <c r="R14" s="2" t="s">
        <v>122</v>
      </c>
      <c r="S14" s="2" t="s">
        <v>193</v>
      </c>
      <c r="T14" s="2" t="s">
        <v>148</v>
      </c>
      <c r="U14" s="2" t="s">
        <v>125</v>
      </c>
      <c r="V14" s="11" t="s">
        <v>230</v>
      </c>
      <c r="X14" s="2" t="s">
        <v>160</v>
      </c>
      <c r="Y14" s="2" t="s">
        <v>194</v>
      </c>
      <c r="Z14" s="2" t="s">
        <v>179</v>
      </c>
      <c r="AA14" s="2" t="s">
        <v>195</v>
      </c>
      <c r="AB14" s="2" t="s">
        <v>196</v>
      </c>
      <c r="AD14" s="11" t="s">
        <v>232</v>
      </c>
      <c r="AE14" s="17" t="s">
        <v>232</v>
      </c>
      <c r="AU14" t="s">
        <v>129</v>
      </c>
      <c r="AZ14" t="s">
        <v>152</v>
      </c>
      <c r="BA14" t="s">
        <v>116</v>
      </c>
      <c r="BB14" t="s">
        <v>125</v>
      </c>
      <c r="BC14" s="2">
        <v>48563.58</v>
      </c>
      <c r="BD14" s="2">
        <v>0</v>
      </c>
      <c r="BE14" t="s">
        <v>131</v>
      </c>
      <c r="BF14" t="s">
        <v>185</v>
      </c>
      <c r="BI14" t="s">
        <v>197</v>
      </c>
      <c r="BN14" t="s">
        <v>133</v>
      </c>
      <c r="BO14" s="2">
        <v>0</v>
      </c>
      <c r="BQ14" s="2">
        <v>0</v>
      </c>
      <c r="BR14" s="2">
        <v>0</v>
      </c>
      <c r="CC14" t="s">
        <v>153</v>
      </c>
      <c r="CD14" t="s">
        <v>185</v>
      </c>
      <c r="CE14" t="s">
        <v>185</v>
      </c>
      <c r="CU14" t="s">
        <v>154</v>
      </c>
      <c r="CV14" t="s">
        <v>192</v>
      </c>
      <c r="DA14" s="2">
        <v>48563.58</v>
      </c>
      <c r="DB14" s="2">
        <v>-48563.58</v>
      </c>
    </row>
    <row r="15" spans="1:111" x14ac:dyDescent="0.25">
      <c r="A15" s="1" t="s">
        <v>113</v>
      </c>
      <c r="B15" t="s">
        <v>114</v>
      </c>
      <c r="C15" t="s">
        <v>115</v>
      </c>
      <c r="D15" t="s">
        <v>116</v>
      </c>
      <c r="E15" s="1" t="s">
        <v>117</v>
      </c>
      <c r="F15" s="1" t="s">
        <v>118</v>
      </c>
      <c r="G15" s="1" t="s">
        <v>198</v>
      </c>
      <c r="H15" s="2" t="s">
        <v>199</v>
      </c>
      <c r="I15" s="2" t="s">
        <v>200</v>
      </c>
      <c r="L15" s="2" t="s">
        <v>122</v>
      </c>
      <c r="O15" s="2" t="s">
        <v>122</v>
      </c>
      <c r="R15" s="2" t="s">
        <v>122</v>
      </c>
      <c r="S15" s="2" t="s">
        <v>181</v>
      </c>
      <c r="T15" s="2" t="s">
        <v>148</v>
      </c>
      <c r="U15" s="2" t="s">
        <v>125</v>
      </c>
      <c r="V15" s="11" t="s">
        <v>230</v>
      </c>
      <c r="X15" s="2" t="s">
        <v>160</v>
      </c>
      <c r="Y15" s="2" t="s">
        <v>201</v>
      </c>
      <c r="Z15" s="2" t="s">
        <v>158</v>
      </c>
      <c r="AA15" s="2" t="s">
        <v>202</v>
      </c>
      <c r="AD15" s="11" t="s">
        <v>234</v>
      </c>
      <c r="AE15" s="17" t="s">
        <v>234</v>
      </c>
      <c r="AU15" t="s">
        <v>129</v>
      </c>
      <c r="AZ15" t="s">
        <v>152</v>
      </c>
      <c r="BA15" t="s">
        <v>116</v>
      </c>
      <c r="BB15" t="s">
        <v>125</v>
      </c>
      <c r="BC15" s="2">
        <v>48563.58</v>
      </c>
      <c r="BD15" s="2">
        <v>0</v>
      </c>
      <c r="BE15" t="s">
        <v>131</v>
      </c>
      <c r="BF15" t="s">
        <v>198</v>
      </c>
      <c r="BI15" t="s">
        <v>197</v>
      </c>
      <c r="BN15" t="s">
        <v>133</v>
      </c>
      <c r="BO15" s="2">
        <v>0</v>
      </c>
      <c r="BQ15" s="2">
        <v>0</v>
      </c>
      <c r="BR15" s="2">
        <v>0</v>
      </c>
      <c r="CC15" t="s">
        <v>153</v>
      </c>
      <c r="CD15" t="s">
        <v>198</v>
      </c>
      <c r="CE15" t="s">
        <v>198</v>
      </c>
      <c r="CU15" t="s">
        <v>154</v>
      </c>
      <c r="CV15" t="s">
        <v>203</v>
      </c>
      <c r="DA15" s="2">
        <v>48563.58</v>
      </c>
      <c r="DB15" s="2">
        <v>-48563.58</v>
      </c>
    </row>
    <row r="16" spans="1:111" x14ac:dyDescent="0.25">
      <c r="A16" s="1" t="s">
        <v>113</v>
      </c>
      <c r="B16" t="s">
        <v>114</v>
      </c>
      <c r="C16" t="s">
        <v>115</v>
      </c>
      <c r="D16" t="s">
        <v>116</v>
      </c>
      <c r="E16" s="1" t="s">
        <v>117</v>
      </c>
      <c r="F16" s="1" t="s">
        <v>118</v>
      </c>
      <c r="G16" s="1" t="s">
        <v>198</v>
      </c>
      <c r="H16" s="2" t="s">
        <v>199</v>
      </c>
      <c r="I16" s="2" t="s">
        <v>200</v>
      </c>
      <c r="L16" s="2" t="s">
        <v>122</v>
      </c>
      <c r="O16" s="2" t="s">
        <v>122</v>
      </c>
      <c r="R16" s="2" t="s">
        <v>122</v>
      </c>
      <c r="S16" s="2" t="s">
        <v>204</v>
      </c>
      <c r="T16" s="2" t="s">
        <v>148</v>
      </c>
      <c r="U16" s="2" t="s">
        <v>125</v>
      </c>
      <c r="V16" s="11" t="s">
        <v>230</v>
      </c>
      <c r="X16" s="2" t="s">
        <v>149</v>
      </c>
      <c r="Y16" s="2" t="s">
        <v>205</v>
      </c>
      <c r="Z16" s="2" t="s">
        <v>181</v>
      </c>
      <c r="AA16" s="2" t="s">
        <v>206</v>
      </c>
      <c r="AD16" s="11" t="s">
        <v>234</v>
      </c>
      <c r="AE16" s="17" t="s">
        <v>234</v>
      </c>
      <c r="AU16" t="s">
        <v>129</v>
      </c>
      <c r="AZ16" t="s">
        <v>152</v>
      </c>
      <c r="BA16" t="s">
        <v>116</v>
      </c>
      <c r="BB16" t="s">
        <v>125</v>
      </c>
      <c r="BC16" s="2">
        <v>48563.58</v>
      </c>
      <c r="BD16" s="2">
        <v>0</v>
      </c>
      <c r="BE16" t="s">
        <v>131</v>
      </c>
      <c r="BF16" t="s">
        <v>198</v>
      </c>
      <c r="BI16" t="s">
        <v>207</v>
      </c>
      <c r="BN16" t="s">
        <v>133</v>
      </c>
      <c r="BO16" s="2">
        <v>0</v>
      </c>
      <c r="BQ16" s="2">
        <v>0</v>
      </c>
      <c r="BR16" s="2">
        <v>0</v>
      </c>
      <c r="CC16" t="s">
        <v>153</v>
      </c>
      <c r="CD16" t="s">
        <v>198</v>
      </c>
      <c r="CE16" t="s">
        <v>198</v>
      </c>
      <c r="CU16" t="s">
        <v>154</v>
      </c>
      <c r="CV16" t="s">
        <v>203</v>
      </c>
      <c r="DA16" s="2">
        <v>48563.58</v>
      </c>
      <c r="DB16" s="2">
        <v>-48563.58</v>
      </c>
    </row>
    <row r="17" spans="1:106" x14ac:dyDescent="0.25">
      <c r="A17" s="1" t="s">
        <v>113</v>
      </c>
      <c r="B17" t="s">
        <v>114</v>
      </c>
      <c r="C17" t="s">
        <v>115</v>
      </c>
      <c r="D17" t="s">
        <v>208</v>
      </c>
      <c r="E17" s="1" t="s">
        <v>209</v>
      </c>
      <c r="F17" s="1" t="s">
        <v>210</v>
      </c>
      <c r="G17" s="1" t="s">
        <v>211</v>
      </c>
      <c r="H17" s="2" t="s">
        <v>212</v>
      </c>
      <c r="I17" s="2" t="s">
        <v>213</v>
      </c>
      <c r="L17" s="2" t="s">
        <v>122</v>
      </c>
      <c r="O17" s="2" t="s">
        <v>122</v>
      </c>
      <c r="R17" s="2" t="s">
        <v>122</v>
      </c>
      <c r="S17" s="2" t="s">
        <v>214</v>
      </c>
      <c r="T17" s="2" t="s">
        <v>148</v>
      </c>
      <c r="U17" s="2" t="s">
        <v>125</v>
      </c>
      <c r="V17" s="11" t="s">
        <v>230</v>
      </c>
      <c r="X17" s="2" t="s">
        <v>160</v>
      </c>
      <c r="Y17" s="2" t="s">
        <v>215</v>
      </c>
      <c r="Z17" s="2" t="s">
        <v>193</v>
      </c>
      <c r="AA17" s="2" t="s">
        <v>216</v>
      </c>
      <c r="AB17" s="2" t="s">
        <v>217</v>
      </c>
      <c r="AD17" s="11" t="s">
        <v>232</v>
      </c>
      <c r="AE17" s="17" t="s">
        <v>232</v>
      </c>
      <c r="AU17" t="s">
        <v>129</v>
      </c>
      <c r="AZ17" t="s">
        <v>175</v>
      </c>
      <c r="BA17" t="s">
        <v>208</v>
      </c>
      <c r="BB17" t="s">
        <v>125</v>
      </c>
      <c r="BC17" s="2">
        <v>48563.58</v>
      </c>
      <c r="BD17" s="2">
        <v>0</v>
      </c>
      <c r="BE17" t="s">
        <v>218</v>
      </c>
      <c r="BF17" t="s">
        <v>211</v>
      </c>
      <c r="BN17" t="s">
        <v>133</v>
      </c>
      <c r="BO17" s="2">
        <v>0</v>
      </c>
      <c r="BQ17" s="2">
        <v>0</v>
      </c>
      <c r="BR17" s="2">
        <v>0</v>
      </c>
      <c r="CC17" t="s">
        <v>153</v>
      </c>
      <c r="CD17" t="s">
        <v>211</v>
      </c>
      <c r="CE17" t="s">
        <v>211</v>
      </c>
      <c r="CU17" t="s">
        <v>154</v>
      </c>
      <c r="CV17" t="s">
        <v>219</v>
      </c>
      <c r="DA17" s="2">
        <v>48563.58</v>
      </c>
      <c r="DB17" s="2">
        <v>-48563.58</v>
      </c>
    </row>
    <row r="18" spans="1:106" x14ac:dyDescent="0.25">
      <c r="A18" s="1" t="s">
        <v>113</v>
      </c>
      <c r="B18" t="s">
        <v>114</v>
      </c>
      <c r="C18" t="s">
        <v>115</v>
      </c>
      <c r="D18" t="s">
        <v>208</v>
      </c>
      <c r="E18" s="1" t="s">
        <v>209</v>
      </c>
      <c r="F18" s="1" t="s">
        <v>210</v>
      </c>
      <c r="G18" s="1" t="s">
        <v>220</v>
      </c>
      <c r="H18" s="2" t="s">
        <v>221</v>
      </c>
      <c r="I18" s="2" t="s">
        <v>222</v>
      </c>
      <c r="L18" s="2" t="s">
        <v>122</v>
      </c>
      <c r="O18" s="2" t="s">
        <v>122</v>
      </c>
      <c r="R18" s="2" t="s">
        <v>122</v>
      </c>
      <c r="S18" s="2" t="s">
        <v>223</v>
      </c>
      <c r="T18" s="2" t="s">
        <v>148</v>
      </c>
      <c r="U18" s="2" t="s">
        <v>125</v>
      </c>
      <c r="V18" s="11" t="s">
        <v>230</v>
      </c>
      <c r="X18" s="2" t="s">
        <v>160</v>
      </c>
      <c r="Y18" s="2" t="s">
        <v>224</v>
      </c>
      <c r="Z18" s="2" t="s">
        <v>214</v>
      </c>
      <c r="AA18" s="2" t="s">
        <v>225</v>
      </c>
      <c r="AD18" s="11" t="s">
        <v>234</v>
      </c>
      <c r="AE18" s="17" t="s">
        <v>234</v>
      </c>
      <c r="AU18" t="s">
        <v>129</v>
      </c>
      <c r="AZ18" t="s">
        <v>175</v>
      </c>
      <c r="BA18" t="s">
        <v>208</v>
      </c>
      <c r="BB18" t="s">
        <v>125</v>
      </c>
      <c r="BC18" s="2">
        <v>741.69</v>
      </c>
      <c r="BD18" s="2">
        <v>0</v>
      </c>
      <c r="BE18" t="s">
        <v>218</v>
      </c>
      <c r="BF18" t="s">
        <v>220</v>
      </c>
      <c r="BN18" t="s">
        <v>133</v>
      </c>
      <c r="BO18" s="2">
        <v>0</v>
      </c>
      <c r="BQ18" s="2">
        <v>0</v>
      </c>
      <c r="BR18" s="2">
        <v>0</v>
      </c>
      <c r="CC18" t="s">
        <v>153</v>
      </c>
      <c r="CD18" t="s">
        <v>220</v>
      </c>
      <c r="CE18" t="s">
        <v>220</v>
      </c>
      <c r="CU18" t="s">
        <v>154</v>
      </c>
      <c r="CV18" t="s">
        <v>226</v>
      </c>
      <c r="DA18" s="2">
        <v>741.69</v>
      </c>
      <c r="DB18" s="2">
        <v>-741.69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EMLT</vt:lpstr>
      <vt:lpstr>Donnees</vt:lpstr>
      <vt:lpstr>EMLT!Zone_d_impression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dcterms:created xsi:type="dcterms:W3CDTF">2014-10-10T13:20:55Z</dcterms:created>
  <dcterms:modified xsi:type="dcterms:W3CDTF">2015-10-22T10:22:14Z</dcterms:modified>
</cp:coreProperties>
</file>