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oct\editions\"/>
    </mc:Choice>
  </mc:AlternateContent>
  <bookViews>
    <workbookView xWindow="0" yWindow="0" windowWidth="18870" windowHeight="7920"/>
  </bookViews>
  <sheets>
    <sheet name="ELIS" sheetId="2" r:id="rId1"/>
    <sheet name="Donnees" sheetId="1" r:id="rId2"/>
  </sheets>
  <calcPr calcId="152511"/>
  <pivotCaches>
    <pivotCache cacheId="2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2" l="1"/>
  <c r="L4" i="2"/>
  <c r="M4" i="2"/>
  <c r="N4" i="2"/>
  <c r="O4" i="2"/>
  <c r="P4" i="2"/>
  <c r="Q4" i="2"/>
  <c r="R4" i="2"/>
  <c r="S4" i="2"/>
  <c r="T4" i="2"/>
  <c r="U4" i="2"/>
  <c r="J4" i="2"/>
  <c r="C2" i="1" l="1"/>
  <c r="B2" i="1"/>
  <c r="F1" i="1"/>
  <c r="W1" i="2" s="1"/>
  <c r="D1" i="1"/>
  <c r="B1" i="1"/>
  <c r="I11" i="1"/>
  <c r="F11" i="1"/>
  <c r="C11" i="1"/>
  <c r="I10" i="1"/>
  <c r="F10" i="1"/>
  <c r="C10" i="1"/>
  <c r="I9" i="1"/>
  <c r="F9" i="1"/>
  <c r="C9" i="1"/>
  <c r="I8" i="1"/>
  <c r="F8" i="1"/>
  <c r="C8" i="1"/>
  <c r="I7" i="1"/>
  <c r="F7" i="1"/>
  <c r="C7" i="1"/>
  <c r="I6" i="1"/>
  <c r="F6" i="1"/>
  <c r="C6" i="1"/>
  <c r="I5" i="1"/>
  <c r="F5" i="1"/>
  <c r="C5" i="1"/>
  <c r="I4" i="1"/>
  <c r="F4" i="1"/>
  <c r="C4" i="1"/>
</calcChain>
</file>

<file path=xl/sharedStrings.xml><?xml version="1.0" encoding="utf-8"?>
<sst xmlns="http://schemas.openxmlformats.org/spreadsheetml/2006/main" count="915" uniqueCount="316">
  <si>
    <t>Job :</t>
  </si>
  <si>
    <t>Utilisateur :</t>
  </si>
  <si>
    <t>Date :</t>
  </si>
  <si>
    <t>Période :</t>
  </si>
  <si>
    <t>Totalisation 1</t>
  </si>
  <si>
    <t>Libellé totalisation 1</t>
  </si>
  <si>
    <t>Totalisation 2</t>
  </si>
  <si>
    <t>Libellé totalisation 2</t>
  </si>
  <si>
    <t>Etablissement</t>
  </si>
  <si>
    <t>Numéro d'écriture</t>
  </si>
  <si>
    <t>Journal</t>
  </si>
  <si>
    <t>Type d'écriture</t>
  </si>
  <si>
    <t>Date comptable</t>
  </si>
  <si>
    <t>Bordereau</t>
  </si>
  <si>
    <t>Type de pièce</t>
  </si>
  <si>
    <t>Numéro de pièce</t>
  </si>
  <si>
    <t>Référence externe</t>
  </si>
  <si>
    <t>Libellé de l'écriture</t>
  </si>
  <si>
    <t>Libellé complet de l'écriture</t>
  </si>
  <si>
    <t>Date d'émission</t>
  </si>
  <si>
    <t>Date d'échéance</t>
  </si>
  <si>
    <t>Date d'échéance initiale</t>
  </si>
  <si>
    <t>Date de valeur</t>
  </si>
  <si>
    <t>Dossier de l'écriture</t>
  </si>
  <si>
    <t>Zone libre</t>
  </si>
  <si>
    <t>Paramètre 1</t>
  </si>
  <si>
    <t>Paramètre 2</t>
  </si>
  <si>
    <t>Paramètre 3</t>
  </si>
  <si>
    <t>Indicateur 1</t>
  </si>
  <si>
    <t>Indicateur 2</t>
  </si>
  <si>
    <t>Indicateur 3</t>
  </si>
  <si>
    <t>Etat</t>
  </si>
  <si>
    <t>Nature</t>
  </si>
  <si>
    <t>Genre</t>
  </si>
  <si>
    <t>Rôle</t>
  </si>
  <si>
    <t>Nature d'honoraire</t>
  </si>
  <si>
    <t>Devise de saisie</t>
  </si>
  <si>
    <t>Devise début validité</t>
  </si>
  <si>
    <t>Devise mode de change</t>
  </si>
  <si>
    <t>Valeur prévue du cours</t>
  </si>
  <si>
    <t>Devise d'origine</t>
  </si>
  <si>
    <t>Compte</t>
  </si>
  <si>
    <t>Tiers</t>
  </si>
  <si>
    <t>CGR A ou B</t>
  </si>
  <si>
    <t>Ecriture d'extourne</t>
  </si>
  <si>
    <t>Pièce d'extourne</t>
  </si>
  <si>
    <t>Date comptable de l'extourne</t>
  </si>
  <si>
    <t>Type de calcul</t>
  </si>
  <si>
    <t>Début de prestation</t>
  </si>
  <si>
    <t>Fin de prestation</t>
  </si>
  <si>
    <t>Etat lissage</t>
  </si>
  <si>
    <t>Cumul à lisser</t>
  </si>
  <si>
    <t>Montant déjà lissé à ce jour</t>
  </si>
  <si>
    <t>Déjà lissé antérieur au 1er mois</t>
  </si>
  <si>
    <t>Montant lissé du 1er mois</t>
  </si>
  <si>
    <t>Ecriture de lissage du 1er mois</t>
  </si>
  <si>
    <t>Pièce de lissage du 1er mois</t>
  </si>
  <si>
    <t>Montant lissé du 2ième mois</t>
  </si>
  <si>
    <t>Ecriture de lissage du 2ième mois</t>
  </si>
  <si>
    <t>Pièce de lissage du 2ième mois</t>
  </si>
  <si>
    <t>Montant lissé du 3ième mois</t>
  </si>
  <si>
    <t>Ecriture de lissage du 3ième mois</t>
  </si>
  <si>
    <t>Pièce de lissage du 3ième mois</t>
  </si>
  <si>
    <t>Montant lissé du 4ième mois</t>
  </si>
  <si>
    <t>Ecriture de lissage du 4ième mois</t>
  </si>
  <si>
    <t>Pièce de lissage du 4ième mois</t>
  </si>
  <si>
    <t>Montant lissé du 5ième mois</t>
  </si>
  <si>
    <t>Ecriture de lissage du 5ième mois</t>
  </si>
  <si>
    <t>Pièce de lissage du 5ième mois</t>
  </si>
  <si>
    <t>Montant lissé du 6ième mois</t>
  </si>
  <si>
    <t>Ecriture de lissage du 6ième mois</t>
  </si>
  <si>
    <t>Pièce de lissage du 6ième mois</t>
  </si>
  <si>
    <t>Montant lissé du 7ième mois</t>
  </si>
  <si>
    <t>Ecriture de lissage du 7ième mois</t>
  </si>
  <si>
    <t>Pièce de lissage du 7ième mois</t>
  </si>
  <si>
    <t>Montant lissé du 8ième mois</t>
  </si>
  <si>
    <t>Ecriture de lissage du 8ième mois</t>
  </si>
  <si>
    <t>Pièce de lissage du 8ième mois</t>
  </si>
  <si>
    <t>Montant lissé du 9ième mois</t>
  </si>
  <si>
    <t>Ecriture de lissage du 9ième mois</t>
  </si>
  <si>
    <t>Pièce de lissage du 9ième mois</t>
  </si>
  <si>
    <t>Montant lissé du 10ième mois</t>
  </si>
  <si>
    <t>Ecriture de lissage du 10ième mois</t>
  </si>
  <si>
    <t>Pièce de lissage du 10ième mois</t>
  </si>
  <si>
    <t>Montant lissé du 11ième mois</t>
  </si>
  <si>
    <t>Ecriture de lissage du 11ième mois</t>
  </si>
  <si>
    <t>Pièce de lissage du 11ième mois</t>
  </si>
  <si>
    <t>Montant lissé du 12ième mois</t>
  </si>
  <si>
    <t>Ecriture de lissage du 12ième mois</t>
  </si>
  <si>
    <t>Pièce de lissage du 12ième mois</t>
  </si>
  <si>
    <t>Total lissé</t>
  </si>
  <si>
    <t>Montant restant à lisser au dernier mois</t>
  </si>
  <si>
    <t>Job</t>
  </si>
  <si>
    <t>User</t>
  </si>
  <si>
    <t>Date Lancement</t>
  </si>
  <si>
    <t>Période Début</t>
  </si>
  <si>
    <t>Période Fin</t>
  </si>
  <si>
    <t>Synthèse du lissage</t>
  </si>
  <si>
    <t>Total général</t>
  </si>
  <si>
    <t>Intitulé établissement</t>
  </si>
  <si>
    <t>Etablissement et libellé</t>
  </si>
  <si>
    <t>Somme de Montant lissé du 1er mois</t>
  </si>
  <si>
    <t>Somme de Montant lissé du 2ième mois</t>
  </si>
  <si>
    <t>Somme de Montant lissé du 3ième mois</t>
  </si>
  <si>
    <t>Somme de Montant lissé du 4ième mois</t>
  </si>
  <si>
    <t>Somme de Montant lissé du 5ième mois</t>
  </si>
  <si>
    <t>Somme de Montant lissé du 6ième mois</t>
  </si>
  <si>
    <t>Somme de Montant lissé du 7ième mois</t>
  </si>
  <si>
    <t>Somme de Montant lissé du 8ième mois</t>
  </si>
  <si>
    <t>Somme de Montant lissé du 9ième mois</t>
  </si>
  <si>
    <t>Somme de Montant lissé du 10ième mois</t>
  </si>
  <si>
    <t>Somme de Montant lissé du 11ième mois</t>
  </si>
  <si>
    <t>Somme de Montant lissé du 12ième mois</t>
  </si>
  <si>
    <t>Somme de Total lissé</t>
  </si>
  <si>
    <t>Somme de Montant restant à lisser au dernier mois</t>
  </si>
  <si>
    <t>Somme de Déjà lissé antérieur au 1er mois</t>
  </si>
  <si>
    <t>Facture</t>
  </si>
  <si>
    <t>Date</t>
  </si>
  <si>
    <t>CGR</t>
  </si>
  <si>
    <t>1er mois édité</t>
  </si>
  <si>
    <t>2ème mois édité</t>
  </si>
  <si>
    <t>3ème mois édité</t>
  </si>
  <si>
    <t>4ème mois édité</t>
  </si>
  <si>
    <t>5ème mois édité</t>
  </si>
  <si>
    <t>6ème mois édité</t>
  </si>
  <si>
    <t>7ème mois édité</t>
  </si>
  <si>
    <t>8ème mois édité</t>
  </si>
  <si>
    <t>9ème mois édité</t>
  </si>
  <si>
    <t>10ème mois édité</t>
  </si>
  <si>
    <t>11ème mois édité</t>
  </si>
  <si>
    <t>12ème mois édité</t>
  </si>
  <si>
    <t>Déjà lissé</t>
  </si>
  <si>
    <t>Reste à lisser</t>
  </si>
  <si>
    <t>Totalisation 2 et libellé</t>
  </si>
  <si>
    <t>Totalisation 1 et libellé</t>
  </si>
  <si>
    <t>Extourne</t>
  </si>
  <si>
    <t>606100</t>
  </si>
  <si>
    <t>Ach fourn n stockabl</t>
  </si>
  <si>
    <t/>
  </si>
  <si>
    <t>IND</t>
  </si>
  <si>
    <t>Qualiac</t>
  </si>
  <si>
    <t>C0036982</t>
  </si>
  <si>
    <t>ACHAT</t>
  </si>
  <si>
    <t>C</t>
  </si>
  <si>
    <t>10/01/2018</t>
  </si>
  <si>
    <t>FF</t>
  </si>
  <si>
    <t>FF10002692</t>
  </si>
  <si>
    <t>C0036979</t>
  </si>
  <si>
    <t>20180228</t>
  </si>
  <si>
    <t>V</t>
  </si>
  <si>
    <t>EUR</t>
  </si>
  <si>
    <t>20010101</t>
  </si>
  <si>
    <t>N</t>
  </si>
  <si>
    <t>1510</t>
  </si>
  <si>
    <t>ACT2</t>
  </si>
  <si>
    <t>C0036991</t>
  </si>
  <si>
    <t>OD00000447</t>
  </si>
  <si>
    <t>20180612</t>
  </si>
  <si>
    <t>20180101</t>
  </si>
  <si>
    <t>20181231</t>
  </si>
  <si>
    <t>C0037005</t>
  </si>
  <si>
    <t>OD00000460</t>
  </si>
  <si>
    <t>C0037016</t>
  </si>
  <si>
    <t>OD00000471</t>
  </si>
  <si>
    <t>C0037027</t>
  </si>
  <si>
    <t>OD00000482</t>
  </si>
  <si>
    <t>C0037037</t>
  </si>
  <si>
    <t>OD00000492</t>
  </si>
  <si>
    <t>C0037047</t>
  </si>
  <si>
    <t>OD00000502</t>
  </si>
  <si>
    <t>C0037057</t>
  </si>
  <si>
    <t>OD00000512</t>
  </si>
  <si>
    <t>PR</t>
  </si>
  <si>
    <t>398064</t>
  </si>
  <si>
    <t>14/06/2018</t>
  </si>
  <si>
    <t>01/01/2018</t>
  </si>
  <si>
    <t>31/12/2018</t>
  </si>
  <si>
    <t>01/2018</t>
  </si>
  <si>
    <t>02/2018</t>
  </si>
  <si>
    <t>03/2018</t>
  </si>
  <si>
    <t>04/2018</t>
  </si>
  <si>
    <t>05/2018</t>
  </si>
  <si>
    <t>06/2018</t>
  </si>
  <si>
    <t>07/2018</t>
  </si>
  <si>
    <t>08/2018</t>
  </si>
  <si>
    <t>09/2018</t>
  </si>
  <si>
    <t>10/2018</t>
  </si>
  <si>
    <t>11/2018</t>
  </si>
  <si>
    <t>12/2018</t>
  </si>
  <si>
    <t>C0036983</t>
  </si>
  <si>
    <t>FF10002693</t>
  </si>
  <si>
    <t>1505</t>
  </si>
  <si>
    <t>C0036992</t>
  </si>
  <si>
    <t>OD00000448</t>
  </si>
  <si>
    <t>C0037006</t>
  </si>
  <si>
    <t>OD00000461</t>
  </si>
  <si>
    <t>C0037017</t>
  </si>
  <si>
    <t>OD00000472</t>
  </si>
  <si>
    <t>C0037028</t>
  </si>
  <si>
    <t>OD00000483</t>
  </si>
  <si>
    <t>C0037038</t>
  </si>
  <si>
    <t>OD00000493</t>
  </si>
  <si>
    <t>C0037048</t>
  </si>
  <si>
    <t>OD00000503</t>
  </si>
  <si>
    <t>C0037058</t>
  </si>
  <si>
    <t>OD00000513</t>
  </si>
  <si>
    <t>606300</t>
  </si>
  <si>
    <t>Ach n stock:Four ent</t>
  </si>
  <si>
    <t>C0036299</t>
  </si>
  <si>
    <t>11/01/2018</t>
  </si>
  <si>
    <t>FF10002536</t>
  </si>
  <si>
    <t>ACT1</t>
  </si>
  <si>
    <t>C0036984</t>
  </si>
  <si>
    <t>OD00000440</t>
  </si>
  <si>
    <t>C0036998</t>
  </si>
  <si>
    <t>OD00000453</t>
  </si>
  <si>
    <t>C0037009</t>
  </si>
  <si>
    <t>OD00000464</t>
  </si>
  <si>
    <t>C0037020</t>
  </si>
  <si>
    <t>OD00000475</t>
  </si>
  <si>
    <t>C0037030</t>
  </si>
  <si>
    <t>OD00000485</t>
  </si>
  <si>
    <t>C0037040</t>
  </si>
  <si>
    <t>OD00000495</t>
  </si>
  <si>
    <t>C0037050</t>
  </si>
  <si>
    <t>OD00000505</t>
  </si>
  <si>
    <t>C0036977</t>
  </si>
  <si>
    <t>13/01/2018</t>
  </si>
  <si>
    <t>FF10002687</t>
  </si>
  <si>
    <t>C0036986</t>
  </si>
  <si>
    <t>OD00000442</t>
  </si>
  <si>
    <t>C0037000</t>
  </si>
  <si>
    <t>OD00000455</t>
  </si>
  <si>
    <t>C0037011</t>
  </si>
  <si>
    <t>OD00000466</t>
  </si>
  <si>
    <t>C0037022</t>
  </si>
  <si>
    <t>OD00000477</t>
  </si>
  <si>
    <t>C0037032</t>
  </si>
  <si>
    <t>OD00000487</t>
  </si>
  <si>
    <t>C0037042</t>
  </si>
  <si>
    <t>OD00000497</t>
  </si>
  <si>
    <t>C0037052</t>
  </si>
  <si>
    <t>OD00000507</t>
  </si>
  <si>
    <t>C0036978</t>
  </si>
  <si>
    <t>12/03/2018</t>
  </si>
  <si>
    <t>FF10002688</t>
  </si>
  <si>
    <t>1501</t>
  </si>
  <si>
    <t>C0036987</t>
  </si>
  <si>
    <t>OD00000443</t>
  </si>
  <si>
    <t>C0037001</t>
  </si>
  <si>
    <t>OD00000456</t>
  </si>
  <si>
    <t>C0037012</t>
  </si>
  <si>
    <t>OD00000467</t>
  </si>
  <si>
    <t>C0037023</t>
  </si>
  <si>
    <t>OD00000478</t>
  </si>
  <si>
    <t>C0037033</t>
  </si>
  <si>
    <t>OD00000488</t>
  </si>
  <si>
    <t>C0037043</t>
  </si>
  <si>
    <t>OD00000498</t>
  </si>
  <si>
    <t>C0037053</t>
  </si>
  <si>
    <t>OD00000508</t>
  </si>
  <si>
    <t>13/06/2018</t>
  </si>
  <si>
    <t>FF10002689</t>
  </si>
  <si>
    <t>20180731</t>
  </si>
  <si>
    <t>C0036988</t>
  </si>
  <si>
    <t>OD00000444</t>
  </si>
  <si>
    <t>C0037002</t>
  </si>
  <si>
    <t>OD00000457</t>
  </si>
  <si>
    <t>C0037013</t>
  </si>
  <si>
    <t>OD00000468</t>
  </si>
  <si>
    <t>C0037024</t>
  </si>
  <si>
    <t>OD00000479</t>
  </si>
  <si>
    <t>C0037034</t>
  </si>
  <si>
    <t>OD00000489</t>
  </si>
  <si>
    <t>C0037044</t>
  </si>
  <si>
    <t>OD00000499</t>
  </si>
  <si>
    <t>C0037054</t>
  </si>
  <si>
    <t>OD00000509</t>
  </si>
  <si>
    <t>C0036980</t>
  </si>
  <si>
    <t>FF10002690</t>
  </si>
  <si>
    <t>C0036989</t>
  </si>
  <si>
    <t>OD00000445</t>
  </si>
  <si>
    <t>C0037003</t>
  </si>
  <si>
    <t>OD00000458</t>
  </si>
  <si>
    <t>C0037014</t>
  </si>
  <si>
    <t>OD00000469</t>
  </si>
  <si>
    <t>C0037025</t>
  </si>
  <si>
    <t>OD00000480</t>
  </si>
  <si>
    <t>C0037035</t>
  </si>
  <si>
    <t>OD00000490</t>
  </si>
  <si>
    <t>C0037045</t>
  </si>
  <si>
    <t>OD00000500</t>
  </si>
  <si>
    <t>C0037055</t>
  </si>
  <si>
    <t>OD00000510</t>
  </si>
  <si>
    <t>C0036981</t>
  </si>
  <si>
    <t>FF10002691</t>
  </si>
  <si>
    <t>C0036990</t>
  </si>
  <si>
    <t>OD00000446</t>
  </si>
  <si>
    <t>C0037004</t>
  </si>
  <si>
    <t>OD00000459</t>
  </si>
  <si>
    <t>C0037015</t>
  </si>
  <si>
    <t>OD00000470</t>
  </si>
  <si>
    <t>C0037026</t>
  </si>
  <si>
    <t>OD00000481</t>
  </si>
  <si>
    <t>C0037036</t>
  </si>
  <si>
    <t>OD00000491</t>
  </si>
  <si>
    <t>C0037046</t>
  </si>
  <si>
    <t>OD00000501</t>
  </si>
  <si>
    <t>C0037056</t>
  </si>
  <si>
    <t>OD00000511</t>
  </si>
  <si>
    <t>IND - Qualiac</t>
  </si>
  <si>
    <t>606100 - Ach fourn n stockabl</t>
  </si>
  <si>
    <t xml:space="preserve"> - </t>
  </si>
  <si>
    <t>606300 - Ach n stock:Four ent</t>
  </si>
  <si>
    <t>Facture frs</t>
  </si>
  <si>
    <t>20180229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</si>
</sst>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NumberFormat="1"/>
    <xf numFmtId="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0" borderId="0" xfId="0" applyAlignment="1"/>
    <xf numFmtId="0" fontId="0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Border="1"/>
    <xf numFmtId="4" fontId="0" fillId="0" borderId="11" xfId="0" applyNumberFormat="1" applyBorder="1"/>
    <xf numFmtId="4" fontId="0" fillId="0" borderId="10" xfId="0" applyNumberFormat="1" applyBorder="1"/>
    <xf numFmtId="0" fontId="0" fillId="0" borderId="10" xfId="0" applyBorder="1"/>
    <xf numFmtId="0" fontId="0" fillId="0" borderId="8" xfId="0" applyBorder="1"/>
    <xf numFmtId="4" fontId="0" fillId="0" borderId="4" xfId="0" applyNumberFormat="1" applyBorder="1"/>
    <xf numFmtId="4" fontId="0" fillId="0" borderId="8" xfId="0" applyNumberFormat="1" applyBorder="1"/>
    <xf numFmtId="0" fontId="0" fillId="0" borderId="0" xfId="0" applyBorder="1" applyAlignment="1">
      <alignment horizontal="left"/>
    </xf>
    <xf numFmtId="4" fontId="0" fillId="0" borderId="5" xfId="0" applyNumberFormat="1" applyBorder="1"/>
    <xf numFmtId="0" fontId="0" fillId="2" borderId="0" xfId="0" applyFill="1" applyAlignment="1">
      <alignment horizontal="left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96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4" formatCode="#,##0.00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right/>
      </border>
    </dxf>
    <dxf>
      <border>
        <left style="medium">
          <color indexed="64"/>
        </left>
        <top style="medium">
          <color indexed="64"/>
        </top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rgb="FFBDD7E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BDD7EE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 style="medium">
          <color indexed="64"/>
        </left>
        <top style="medium">
          <color indexed="64"/>
        </top>
      </border>
    </dxf>
    <dxf>
      <border>
        <right/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/>
        <right/>
      </border>
    </dxf>
    <dxf>
      <border>
        <left/>
        <right/>
      </border>
    </dxf>
    <dxf>
      <border>
        <left/>
        <right/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numFmt numFmtId="4" formatCode="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95"/>
      <tableStyleElement type="totalRow" dxfId="94"/>
      <tableStyleElement type="firstColumn" dxfId="93"/>
      <tableStyleElement type="firstRowSubheading" dxfId="92"/>
      <tableStyleElement type="secondRowSubheading" dxfId="91"/>
      <tableStyleElement type="thirdRowSubheading" dxfId="90"/>
    </tableStyle>
  </tableStyles>
  <colors>
    <mruColors>
      <color rgb="FFDDEBF7"/>
      <color rgb="FFBDD7EE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3265.629388194444" createdVersion="5" refreshedVersion="5" minRefreshableVersion="3" recordCount="9">
  <cacheSource type="worksheet">
    <worksheetSource ref="A3:CQ999993" sheet="Donnees"/>
  </cacheSource>
  <cacheFields count="95">
    <cacheField name="Totalisation 1" numFmtId="0">
      <sharedItems containsBlank="1"/>
    </cacheField>
    <cacheField name="Libellé totalisation 1" numFmtId="0">
      <sharedItems containsBlank="1"/>
    </cacheField>
    <cacheField name="Totalisation 1 et libellé" numFmtId="0">
      <sharedItems containsBlank="1" count="4">
        <s v="606100 - Ach fourn n stockabl"/>
        <s v="606300 - Ach n stock:Four ent"/>
        <m/>
        <s v="  -  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2 et libellé" numFmtId="0">
      <sharedItems containsBlank="1" count="3">
        <s v=" - "/>
        <m/>
        <s v="  -  " u="1"/>
      </sharedItems>
    </cacheField>
    <cacheField name="Etablissement" numFmtId="0">
      <sharedItems containsBlank="1"/>
    </cacheField>
    <cacheField name="Intitulé établissement" numFmtId="0">
      <sharedItems containsBlank="1"/>
    </cacheField>
    <cacheField name="Etablissement et libellé" numFmtId="0">
      <sharedItems containsBlank="1" count="3">
        <s v="IND - Qualiac"/>
        <m/>
        <s v="  - " u="1"/>
      </sharedItems>
    </cacheField>
    <cacheField name="Numéro d'écriture" numFmtId="0">
      <sharedItems containsBlank="1"/>
    </cacheField>
    <cacheField name="Journal" numFmtId="0">
      <sharedItems containsBlank="1"/>
    </cacheField>
    <cacheField name="Type d'écriture" numFmtId="0">
      <sharedItems containsBlank="1"/>
    </cacheField>
    <cacheField name="Date comptable" numFmtId="0">
      <sharedItems containsBlank="1" count="7">
        <s v="10/01/2018"/>
        <s v="11/01/2018"/>
        <s v="13/01/2018"/>
        <s v="12/03/2018"/>
        <s v="13/06/2018"/>
        <m/>
        <s v=" " u="1"/>
      </sharedItems>
    </cacheField>
    <cacheField name="Bordereau" numFmtId="0">
      <sharedItems containsBlank="1"/>
    </cacheField>
    <cacheField name="Type de pièce" numFmtId="0">
      <sharedItems containsBlank="1"/>
    </cacheField>
    <cacheField name="Numéro de pièce" numFmtId="0">
      <sharedItems containsBlank="1" count="10">
        <s v="FF10002692"/>
        <s v="FF10002693"/>
        <s v="FF10002536"/>
        <s v="FF10002687"/>
        <s v="FF10002688"/>
        <s v="FF10002689"/>
        <s v="FF10002690"/>
        <s v="FF10002691"/>
        <m/>
        <s v=" " u="1"/>
      </sharedItems>
    </cacheField>
    <cacheField name="Référence externe" numFmtId="0">
      <sharedItems containsBlank="1"/>
    </cacheField>
    <cacheField name="Libellé de l'écriture" numFmtId="0">
      <sharedItems containsBlank="1"/>
    </cacheField>
    <cacheField name="Libellé complet de l'écriture" numFmtId="0">
      <sharedItems containsBlank="1"/>
    </cacheField>
    <cacheField name="Date d'émission" numFmtId="0">
      <sharedItems containsBlank="1"/>
    </cacheField>
    <cacheField name="Date d'échéance" numFmtId="0">
      <sharedItems containsBlank="1"/>
    </cacheField>
    <cacheField name="Date d'échéance initiale" numFmtId="0">
      <sharedItems containsBlank="1"/>
    </cacheField>
    <cacheField name="Date de valeur" numFmtId="0">
      <sharedItems containsBlank="1"/>
    </cacheField>
    <cacheField name="Dossier de l'écriture" numFmtId="0">
      <sharedItems containsBlank="1"/>
    </cacheField>
    <cacheField name="Zone libre" numFmtId="0">
      <sharedItems containsBlank="1"/>
    </cacheField>
    <cacheField name="Paramètre 1" numFmtId="0">
      <sharedItems containsBlank="1"/>
    </cacheField>
    <cacheField name="Paramètre 2" numFmtId="0">
      <sharedItems containsBlank="1"/>
    </cacheField>
    <cacheField name="Paramètre 3" numFmtId="0">
      <sharedItems containsBlank="1"/>
    </cacheField>
    <cacheField name="Indicateur 1" numFmtId="0">
      <sharedItems containsBlank="1"/>
    </cacheField>
    <cacheField name="Indicateur 2" numFmtId="0">
      <sharedItems containsBlank="1"/>
    </cacheField>
    <cacheField name="Indicateur 3" numFmtId="0">
      <sharedItems containsBlank="1"/>
    </cacheField>
    <cacheField name="Etat" numFmtId="0">
      <sharedItems containsBlank="1"/>
    </cacheField>
    <cacheField name="Nature" numFmtId="0">
      <sharedItems containsBlank="1"/>
    </cacheField>
    <cacheField name="Genre" numFmtId="0">
      <sharedItems containsBlank="1"/>
    </cacheField>
    <cacheField name="Rôle" numFmtId="0">
      <sharedItems containsBlank="1"/>
    </cacheField>
    <cacheField name="Nature d'honoraire" numFmtId="0">
      <sharedItems containsBlank="1"/>
    </cacheField>
    <cacheField name="Devise de saisie" numFmtId="0">
      <sharedItems containsBlank="1"/>
    </cacheField>
    <cacheField name="Devise début validité" numFmtId="0">
      <sharedItems containsBlank="1"/>
    </cacheField>
    <cacheField name="Devise mode de change" numFmtId="0">
      <sharedItems containsBlank="1"/>
    </cacheField>
    <cacheField name="Valeur prévue du cours" numFmtId="0">
      <sharedItems containsString="0" containsBlank="1" containsNumber="1" containsInteger="1" minValue="0" maxValue="0"/>
    </cacheField>
    <cacheField name="Devise d'origine" numFmtId="0">
      <sharedItems containsBlank="1"/>
    </cacheField>
    <cacheField name="Devise début validité2" numFmtId="0">
      <sharedItems containsBlank="1"/>
    </cacheField>
    <cacheField name="Devise mode de change2" numFmtId="0">
      <sharedItems containsBlank="1"/>
    </cacheField>
    <cacheField name="Valeur prévue du cours2" numFmtId="0">
      <sharedItems containsString="0" containsBlank="1" containsNumber="1" minValue="6.5595699999999999" maxValue="6.5595699999999999"/>
    </cacheField>
    <cacheField name="Compte" numFmtId="0">
      <sharedItems containsBlank="1" count="4">
        <s v="606100"/>
        <s v="606300"/>
        <m/>
        <s v=" " u="1"/>
      </sharedItems>
    </cacheField>
    <cacheField name="Tiers" numFmtId="0">
      <sharedItems containsBlank="1" count="5">
        <s v="1510"/>
        <s v="1505"/>
        <s v="1501"/>
        <m/>
        <s v=" " u="1"/>
      </sharedItems>
    </cacheField>
    <cacheField name="CGR A ou B" numFmtId="0">
      <sharedItems containsBlank="1" count="4">
        <s v="ACT2"/>
        <s v="ACT1"/>
        <m/>
        <s v=" " u="1"/>
      </sharedItems>
    </cacheField>
    <cacheField name="Ecriture d'extourne" numFmtId="0">
      <sharedItems containsBlank="1"/>
    </cacheField>
    <cacheField name="Pièce d'extourne" numFmtId="0">
      <sharedItems containsBlank="1" count="10">
        <s v="OD00000447"/>
        <s v="OD00000448"/>
        <s v="OD00000440"/>
        <s v="OD00000442"/>
        <s v="OD00000443"/>
        <s v="OD00000444"/>
        <s v="OD00000445"/>
        <s v="OD00000446"/>
        <m/>
        <s v=" " u="1"/>
      </sharedItems>
    </cacheField>
    <cacheField name="Date comptable de l'extourne" numFmtId="0">
      <sharedItems containsBlank="1"/>
    </cacheField>
    <cacheField name="Type de calcul" numFmtId="0">
      <sharedItems containsBlank="1"/>
    </cacheField>
    <cacheField name="Début de prestation" numFmtId="0">
      <sharedItems containsBlank="1"/>
    </cacheField>
    <cacheField name="Fin de prestation" numFmtId="0">
      <sharedItems containsBlank="1"/>
    </cacheField>
    <cacheField name="Etat lissage" numFmtId="0">
      <sharedItems containsBlank="1"/>
    </cacheField>
    <cacheField name="Cumul à lisser" numFmtId="0">
      <sharedItems containsString="0" containsBlank="1" containsNumber="1" minValue="800" maxValue="6958.41"/>
    </cacheField>
    <cacheField name="Montant déjà lissé à ce jour" numFmtId="0">
      <sharedItems containsString="0" containsBlank="1" containsNumber="1" minValue="396.71" maxValue="3450.61"/>
    </cacheField>
    <cacheField name="Déjà lissé antérieur au 1er mois" numFmtId="0">
      <sharedItems containsString="0" containsBlank="1" containsNumber="1" containsInteger="1" minValue="0" maxValue="0"/>
    </cacheField>
    <cacheField name="Montant lissé du 1er mois" numFmtId="0">
      <sharedItems containsString="0" containsBlank="1" containsNumber="1" minValue="67.95" maxValue="590.99"/>
    </cacheField>
    <cacheField name="Ecriture de lissage du 1er mois" numFmtId="0">
      <sharedItems containsBlank="1"/>
    </cacheField>
    <cacheField name="Pièce de lissage du 1er mois" numFmtId="0">
      <sharedItems containsBlank="1"/>
    </cacheField>
    <cacheField name="Montant lissé du 2ième mois" numFmtId="0">
      <sharedItems containsString="0" containsBlank="1" containsNumber="1" minValue="61.37" maxValue="533.79999999999995"/>
    </cacheField>
    <cacheField name="Ecriture de lissage du 2ième mois" numFmtId="0">
      <sharedItems containsBlank="1"/>
    </cacheField>
    <cacheField name="Pièce de lissage du 2ième mois" numFmtId="0">
      <sharedItems containsBlank="1"/>
    </cacheField>
    <cacheField name="Montant lissé du 3ième mois" numFmtId="0">
      <sharedItems containsString="0" containsBlank="1" containsNumber="1" minValue="67.94" maxValue="590.99"/>
    </cacheField>
    <cacheField name="Ecriture de lissage du 3ième mois" numFmtId="0">
      <sharedItems containsBlank="1"/>
    </cacheField>
    <cacheField name="Pièce de lissage du 3ième mois" numFmtId="0">
      <sharedItems containsBlank="1"/>
    </cacheField>
    <cacheField name="Montant lissé du 4ième mois" numFmtId="0">
      <sharedItems containsString="0" containsBlank="1" containsNumber="1" minValue="65.75" maxValue="571.91999999999996"/>
    </cacheField>
    <cacheField name="Ecriture de lissage du 4ième mois" numFmtId="0">
      <sharedItems containsBlank="1"/>
    </cacheField>
    <cacheField name="Pièce de lissage du 4ième mois" numFmtId="0">
      <sharedItems containsBlank="1"/>
    </cacheField>
    <cacheField name="Montant lissé du 5ième mois" numFmtId="0">
      <sharedItems containsString="0" containsBlank="1" containsNumber="1" minValue="67.95" maxValue="590.99"/>
    </cacheField>
    <cacheField name="Ecriture de lissage du 5ième mois" numFmtId="0">
      <sharedItems containsBlank="1"/>
    </cacheField>
    <cacheField name="Pièce de lissage du 5ième mois" numFmtId="0">
      <sharedItems containsBlank="1"/>
    </cacheField>
    <cacheField name="Montant lissé du 6ième mois" numFmtId="0">
      <sharedItems containsString="0" containsBlank="1" containsNumber="1" minValue="65.75" maxValue="571.91999999999996"/>
    </cacheField>
    <cacheField name="Ecriture de lissage du 6ième mois" numFmtId="0">
      <sharedItems containsBlank="1"/>
    </cacheField>
    <cacheField name="Pièce de lissage du 6ième mois" numFmtId="0">
      <sharedItems containsBlank="1"/>
    </cacheField>
    <cacheField name="Montant lissé du 7ième mois" numFmtId="0">
      <sharedItems containsString="0" containsBlank="1" containsNumber="1" containsInteger="1" minValue="0" maxValue="0"/>
    </cacheField>
    <cacheField name="Ecriture de lissage du 7ième mois" numFmtId="0">
      <sharedItems containsBlank="1"/>
    </cacheField>
    <cacheField name="Pièce de lissage du 7ième mois" numFmtId="0">
      <sharedItems containsBlank="1"/>
    </cacheField>
    <cacheField name="Montant lissé du 8ième mois" numFmtId="0">
      <sharedItems containsString="0" containsBlank="1" containsNumber="1" containsInteger="1" minValue="0" maxValue="0"/>
    </cacheField>
    <cacheField name="Ecriture de lissage du 8ième mois" numFmtId="0">
      <sharedItems containsBlank="1"/>
    </cacheField>
    <cacheField name="Pièce de lissage du 8ième mois" numFmtId="0">
      <sharedItems containsBlank="1"/>
    </cacheField>
    <cacheField name="Montant lissé du 9ième mois" numFmtId="0">
      <sharedItems containsString="0" containsBlank="1" containsNumber="1" containsInteger="1" minValue="0" maxValue="0"/>
    </cacheField>
    <cacheField name="Ecriture de lissage du 9ième mois" numFmtId="0">
      <sharedItems containsBlank="1"/>
    </cacheField>
    <cacheField name="Pièce de lissage du 9ième mois" numFmtId="0">
      <sharedItems containsBlank="1"/>
    </cacheField>
    <cacheField name="Montant lissé du 10ième mois" numFmtId="0">
      <sharedItems containsString="0" containsBlank="1" containsNumber="1" containsInteger="1" minValue="0" maxValue="0"/>
    </cacheField>
    <cacheField name="Ecriture de lissage du 10ième mois" numFmtId="0">
      <sharedItems containsBlank="1"/>
    </cacheField>
    <cacheField name="Pièce de lissage du 10ième mois" numFmtId="0">
      <sharedItems containsBlank="1"/>
    </cacheField>
    <cacheField name="Montant lissé du 11ième mois" numFmtId="0">
      <sharedItems containsString="0" containsBlank="1" containsNumber="1" containsInteger="1" minValue="0" maxValue="0"/>
    </cacheField>
    <cacheField name="Ecriture de lissage du 11ième mois" numFmtId="0">
      <sharedItems containsBlank="1"/>
    </cacheField>
    <cacheField name="Pièce de lissage du 11ième mois" numFmtId="0">
      <sharedItems containsBlank="1"/>
    </cacheField>
    <cacheField name="Montant lissé du 12ième mois" numFmtId="0">
      <sharedItems containsString="0" containsBlank="1" containsNumber="1" containsInteger="1" minValue="0" maxValue="0"/>
    </cacheField>
    <cacheField name="Ecriture de lissage du 12ième mois" numFmtId="0">
      <sharedItems containsBlank="1"/>
    </cacheField>
    <cacheField name="Pièce de lissage du 12ième mois" numFmtId="0">
      <sharedItems containsBlank="1"/>
    </cacheField>
    <cacheField name="Total lissé" numFmtId="0">
      <sharedItems containsString="0" containsBlank="1" containsNumber="1" minValue="396.71" maxValue="3450.61"/>
    </cacheField>
    <cacheField name="Montant restant à lisser au dernier mois" numFmtId="0">
      <sharedItems containsString="0" containsBlank="1" containsNumber="1" minValue="403.29" maxValue="3507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606100"/>
    <s v="Ach fourn n stockabl"/>
    <x v="0"/>
    <s v=""/>
    <s v=""/>
    <x v="0"/>
    <s v="IND"/>
    <s v="Qualiac"/>
    <x v="0"/>
    <s v="C0036982"/>
    <s v="ACHAT"/>
    <s v="C"/>
    <x v="0"/>
    <s v=""/>
    <s v="FF"/>
    <x v="0"/>
    <s v="C0036979"/>
    <s v="ee"/>
    <s v=""/>
    <s v=""/>
    <s v="20180228"/>
    <s v="20180228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0"/>
    <x v="0"/>
    <x v="0"/>
    <s v="C0036991"/>
    <x v="0"/>
    <s v="20180612"/>
    <s v=""/>
    <s v="20180101"/>
    <s v="20181231"/>
    <s v=""/>
    <n v="6958.41"/>
    <n v="3450.61"/>
    <n v="0"/>
    <n v="590.99"/>
    <s v="C0037005"/>
    <s v="OD00000460"/>
    <n v="533.79999999999995"/>
    <s v="C0037016"/>
    <s v="OD00000471"/>
    <n v="590.99"/>
    <s v="C0037027"/>
    <s v="OD00000482"/>
    <n v="571.91999999999996"/>
    <s v="C0037037"/>
    <s v="OD00000492"/>
    <n v="590.99"/>
    <s v="C0037047"/>
    <s v="OD00000502"/>
    <n v="571.91999999999996"/>
    <s v="C0037057"/>
    <s v="OD00000512"/>
    <n v="0"/>
    <s v=""/>
    <s v=""/>
    <n v="0"/>
    <s v=""/>
    <s v=""/>
    <n v="0"/>
    <s v=""/>
    <s v=""/>
    <n v="0"/>
    <s v=""/>
    <s v=""/>
    <n v="0"/>
    <s v=""/>
    <s v=""/>
    <n v="0"/>
    <s v=""/>
    <s v=""/>
    <n v="3450.61"/>
    <n v="3507.8"/>
  </r>
  <r>
    <s v="606100"/>
    <s v="Ach fourn n stockabl"/>
    <x v="0"/>
    <s v=""/>
    <s v=""/>
    <x v="0"/>
    <s v="IND"/>
    <s v="Qualiac"/>
    <x v="0"/>
    <s v="C0036983"/>
    <s v="ACHAT"/>
    <s v="C"/>
    <x v="0"/>
    <s v=""/>
    <s v="FF"/>
    <x v="1"/>
    <s v="C0036982"/>
    <s v="ee"/>
    <s v=""/>
    <s v=""/>
    <s v="20180228"/>
    <s v="20180228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0"/>
    <x v="1"/>
    <x v="0"/>
    <s v="C0036992"/>
    <x v="1"/>
    <s v="20180612"/>
    <s v=""/>
    <s v="20180101"/>
    <s v="20181231"/>
    <s v=""/>
    <n v="987.26"/>
    <n v="489.57"/>
    <n v="0"/>
    <n v="83.85"/>
    <s v="C0037006"/>
    <s v="OD00000461"/>
    <n v="75.73"/>
    <s v="C0037017"/>
    <s v="OD00000472"/>
    <n v="83.85"/>
    <s v="C0037028"/>
    <s v="OD00000483"/>
    <n v="81.150000000000006"/>
    <s v="C0037038"/>
    <s v="OD00000493"/>
    <n v="83.85"/>
    <s v="C0037048"/>
    <s v="OD00000503"/>
    <n v="81.14"/>
    <s v="C0037058"/>
    <s v="OD00000513"/>
    <n v="0"/>
    <s v=""/>
    <s v=""/>
    <n v="0"/>
    <s v=""/>
    <s v=""/>
    <n v="0"/>
    <s v=""/>
    <s v=""/>
    <n v="0"/>
    <s v=""/>
    <s v=""/>
    <n v="0"/>
    <s v=""/>
    <s v=""/>
    <n v="0"/>
    <s v=""/>
    <s v=""/>
    <n v="489.57"/>
    <n v="497.69"/>
  </r>
  <r>
    <s v="606300"/>
    <s v="Ach n stock:Four ent"/>
    <x v="1"/>
    <s v=""/>
    <s v=""/>
    <x v="0"/>
    <s v="IND"/>
    <s v="Qualiac"/>
    <x v="0"/>
    <s v="C0036299"/>
    <s v="ACHAT"/>
    <s v="C"/>
    <x v="1"/>
    <s v=""/>
    <s v="FF"/>
    <x v="2"/>
    <s v=""/>
    <s v="créée le 11/01/2018 lissage"/>
    <s v=""/>
    <s v=""/>
    <s v="20180228"/>
    <s v="20180228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1"/>
    <x v="1"/>
    <x v="1"/>
    <s v="C0036984"/>
    <x v="2"/>
    <s v="20180612"/>
    <s v=""/>
    <s v="20180101"/>
    <s v="20181231"/>
    <s v=""/>
    <n v="4520"/>
    <n v="2260.0100000000002"/>
    <n v="0"/>
    <n v="376.67"/>
    <s v="C0036998"/>
    <s v="OD00000453"/>
    <n v="376.67"/>
    <s v="C0037009"/>
    <s v="OD00000464"/>
    <n v="376.67"/>
    <s v="C0037020"/>
    <s v="OD00000475"/>
    <n v="376.67"/>
    <s v="C0037030"/>
    <s v="OD00000485"/>
    <n v="376.67"/>
    <s v="C0037040"/>
    <s v="OD00000495"/>
    <n v="376.66"/>
    <s v="C0037050"/>
    <s v="OD00000505"/>
    <n v="0"/>
    <s v=""/>
    <s v=""/>
    <n v="0"/>
    <s v=""/>
    <s v=""/>
    <n v="0"/>
    <s v=""/>
    <s v=""/>
    <n v="0"/>
    <s v=""/>
    <s v=""/>
    <n v="0"/>
    <s v=""/>
    <s v=""/>
    <n v="0"/>
    <s v=""/>
    <s v=""/>
    <n v="2260.0100000000002"/>
    <n v="2259.9899999999998"/>
  </r>
  <r>
    <s v="606300"/>
    <s v="Ach n stock:Four ent"/>
    <x v="1"/>
    <s v=""/>
    <s v=""/>
    <x v="0"/>
    <s v="IND"/>
    <s v="Qualiac"/>
    <x v="0"/>
    <s v="C0036977"/>
    <s v="ACHAT"/>
    <s v="C"/>
    <x v="2"/>
    <s v=""/>
    <s v="FF"/>
    <x v="3"/>
    <s v=""/>
    <s v="créée le 13/06/2018"/>
    <s v=""/>
    <s v=""/>
    <s v="20180228"/>
    <s v="20180228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1"/>
    <x v="1"/>
    <x v="1"/>
    <s v="C0036986"/>
    <x v="3"/>
    <s v="20180612"/>
    <s v=""/>
    <s v="20180101"/>
    <s v="20181231"/>
    <s v=""/>
    <n v="1583.69"/>
    <n v="785.34"/>
    <n v="0"/>
    <n v="134.51"/>
    <s v="C0037000"/>
    <s v="OD00000455"/>
    <n v="121.49"/>
    <s v="C0037011"/>
    <s v="OD00000466"/>
    <n v="134.5"/>
    <s v="C0037022"/>
    <s v="OD00000477"/>
    <n v="130.16999999999999"/>
    <s v="C0037032"/>
    <s v="OD00000487"/>
    <n v="134.5"/>
    <s v="C0037042"/>
    <s v="OD00000497"/>
    <n v="130.16999999999999"/>
    <s v="C0037052"/>
    <s v="OD00000507"/>
    <n v="0"/>
    <s v=""/>
    <s v=""/>
    <n v="0"/>
    <s v=""/>
    <s v=""/>
    <n v="0"/>
    <s v=""/>
    <s v=""/>
    <n v="0"/>
    <s v=""/>
    <s v=""/>
    <n v="0"/>
    <s v=""/>
    <s v=""/>
    <n v="0"/>
    <s v=""/>
    <s v=""/>
    <n v="785.34"/>
    <n v="798.35"/>
  </r>
  <r>
    <s v="606300"/>
    <s v="Ach n stock:Four ent"/>
    <x v="1"/>
    <s v=""/>
    <s v=""/>
    <x v="0"/>
    <s v="IND"/>
    <s v="Qualiac"/>
    <x v="0"/>
    <s v="C0036978"/>
    <s v="ACHAT"/>
    <s v="C"/>
    <x v="3"/>
    <s v=""/>
    <s v="FF"/>
    <x v="4"/>
    <s v=""/>
    <s v="ee"/>
    <s v=""/>
    <s v=""/>
    <s v=""/>
    <s v="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1"/>
    <x v="2"/>
    <x v="0"/>
    <s v="C0036987"/>
    <x v="4"/>
    <s v="20180612"/>
    <s v=""/>
    <s v="20180101"/>
    <s v="20181231"/>
    <s v=""/>
    <n v="4580"/>
    <n v="2271.19"/>
    <n v="0"/>
    <n v="388.99"/>
    <s v="C0037001"/>
    <s v="OD00000456"/>
    <n v="351.34"/>
    <s v="C0037012"/>
    <s v="OD00000467"/>
    <n v="388.99"/>
    <s v="C0037023"/>
    <s v="OD00000478"/>
    <n v="376.44"/>
    <s v="C0037033"/>
    <s v="OD00000488"/>
    <n v="388.99"/>
    <s v="C0037043"/>
    <s v="OD00000498"/>
    <n v="376.44"/>
    <s v="C0037053"/>
    <s v="OD00000508"/>
    <n v="0"/>
    <s v=""/>
    <s v=""/>
    <n v="0"/>
    <s v=""/>
    <s v=""/>
    <n v="0"/>
    <s v=""/>
    <s v=""/>
    <n v="0"/>
    <s v=""/>
    <s v=""/>
    <n v="0"/>
    <s v=""/>
    <s v=""/>
    <n v="0"/>
    <s v=""/>
    <s v=""/>
    <n v="2271.19"/>
    <n v="2308.81"/>
  </r>
  <r>
    <s v="606300"/>
    <s v="Ach n stock:Four ent"/>
    <x v="1"/>
    <s v=""/>
    <s v=""/>
    <x v="0"/>
    <s v="IND"/>
    <s v="Qualiac"/>
    <x v="0"/>
    <s v="C0036979"/>
    <s v="ACHAT"/>
    <s v="C"/>
    <x v="4"/>
    <s v=""/>
    <s v="FF"/>
    <x v="5"/>
    <s v="C0036978"/>
    <s v="ee"/>
    <s v=""/>
    <s v=""/>
    <s v="20180731"/>
    <s v="20180731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1"/>
    <x v="1"/>
    <x v="0"/>
    <s v="C0036988"/>
    <x v="5"/>
    <s v="20180612"/>
    <s v=""/>
    <s v="20180101"/>
    <s v="20181231"/>
    <s v=""/>
    <n v="800"/>
    <n v="396.71"/>
    <n v="0"/>
    <n v="67.95"/>
    <s v="C0037002"/>
    <s v="OD00000457"/>
    <n v="61.37"/>
    <s v="C0037013"/>
    <s v="OD00000468"/>
    <n v="67.94"/>
    <s v="C0037024"/>
    <s v="OD00000479"/>
    <n v="65.75"/>
    <s v="C0037034"/>
    <s v="OD00000489"/>
    <n v="67.95"/>
    <s v="C0037044"/>
    <s v="OD00000499"/>
    <n v="65.75"/>
    <s v="C0037054"/>
    <s v="OD00000509"/>
    <n v="0"/>
    <s v=""/>
    <s v=""/>
    <n v="0"/>
    <s v=""/>
    <s v=""/>
    <n v="0"/>
    <s v=""/>
    <s v=""/>
    <n v="0"/>
    <s v=""/>
    <s v=""/>
    <n v="0"/>
    <s v=""/>
    <s v=""/>
    <n v="0"/>
    <s v=""/>
    <s v=""/>
    <n v="396.71"/>
    <n v="403.29"/>
  </r>
  <r>
    <s v="606300"/>
    <s v="Ach n stock:Four ent"/>
    <x v="1"/>
    <s v=""/>
    <s v=""/>
    <x v="0"/>
    <s v="IND"/>
    <s v="Qualiac"/>
    <x v="0"/>
    <s v="C0036980"/>
    <s v="ACHAT"/>
    <s v="C"/>
    <x v="4"/>
    <s v=""/>
    <s v="FF"/>
    <x v="6"/>
    <s v="C0036979"/>
    <s v="ee"/>
    <s v=""/>
    <s v=""/>
    <s v="20180731"/>
    <s v="20180731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1"/>
    <x v="1"/>
    <x v="0"/>
    <s v="C0036989"/>
    <x v="6"/>
    <s v="20180612"/>
    <s v=""/>
    <s v="20180101"/>
    <s v="20181231"/>
    <s v=""/>
    <n v="4178.2299999999996"/>
    <n v="2071.94"/>
    <n v="0"/>
    <n v="354.86"/>
    <s v="C0037003"/>
    <s v="OD00000458"/>
    <n v="320.52"/>
    <s v="C0037014"/>
    <s v="OD00000469"/>
    <n v="354.86"/>
    <s v="C0037025"/>
    <s v="OD00000480"/>
    <n v="343.42"/>
    <s v="C0037035"/>
    <s v="OD00000490"/>
    <n v="354.86"/>
    <s v="C0037045"/>
    <s v="OD00000500"/>
    <n v="343.42"/>
    <s v="C0037055"/>
    <s v="OD00000510"/>
    <n v="0"/>
    <s v=""/>
    <s v=""/>
    <n v="0"/>
    <s v=""/>
    <s v=""/>
    <n v="0"/>
    <s v=""/>
    <s v=""/>
    <n v="0"/>
    <s v=""/>
    <s v=""/>
    <n v="0"/>
    <s v=""/>
    <s v=""/>
    <n v="0"/>
    <s v=""/>
    <s v=""/>
    <n v="2071.94"/>
    <n v="2106.29"/>
  </r>
  <r>
    <s v="606300"/>
    <s v="Ach n stock:Four ent"/>
    <x v="1"/>
    <s v=""/>
    <s v=""/>
    <x v="0"/>
    <s v="IND"/>
    <s v="Qualiac"/>
    <x v="0"/>
    <s v="C0036981"/>
    <s v="ACHAT"/>
    <s v="C"/>
    <x v="4"/>
    <s v=""/>
    <s v="FF"/>
    <x v="7"/>
    <s v="C0036980"/>
    <s v="ee"/>
    <s v=""/>
    <s v=""/>
    <s v="20180731"/>
    <s v="20180731"/>
    <s v=""/>
    <s v=""/>
    <s v=""/>
    <s v=""/>
    <s v=""/>
    <s v=""/>
    <s v=""/>
    <s v=""/>
    <s v=""/>
    <s v="V"/>
    <s v=""/>
    <s v=""/>
    <s v=""/>
    <s v=""/>
    <s v=""/>
    <s v=""/>
    <s v=""/>
    <n v="0"/>
    <s v="EUR"/>
    <s v="20010101"/>
    <s v="N"/>
    <n v="6.5595699999999999"/>
    <x v="1"/>
    <x v="2"/>
    <x v="0"/>
    <s v="C0036990"/>
    <x v="7"/>
    <s v="20180612"/>
    <s v=""/>
    <s v="20180101"/>
    <s v="20181231"/>
    <s v=""/>
    <n v="3300"/>
    <n v="1636.43"/>
    <n v="0"/>
    <n v="280.27"/>
    <s v="C0037004"/>
    <s v="OD00000459"/>
    <n v="253.15"/>
    <s v="C0037015"/>
    <s v="OD00000470"/>
    <n v="280.27"/>
    <s v="C0037026"/>
    <s v="OD00000481"/>
    <n v="271.23"/>
    <s v="C0037036"/>
    <s v="OD00000491"/>
    <n v="280.27999999999997"/>
    <s v="C0037046"/>
    <s v="OD00000501"/>
    <n v="271.23"/>
    <s v="C0037056"/>
    <s v="OD00000511"/>
    <n v="0"/>
    <s v=""/>
    <s v=""/>
    <n v="0"/>
    <s v=""/>
    <s v=""/>
    <n v="0"/>
    <s v=""/>
    <s v=""/>
    <n v="0"/>
    <s v=""/>
    <s v=""/>
    <n v="0"/>
    <s v=""/>
    <s v=""/>
    <n v="0"/>
    <s v=""/>
    <s v=""/>
    <n v="1636.43"/>
    <n v="1663.57"/>
  </r>
  <r>
    <m/>
    <m/>
    <x v="2"/>
    <m/>
    <m/>
    <x v="1"/>
    <m/>
    <m/>
    <x v="1"/>
    <m/>
    <m/>
    <m/>
    <x v="5"/>
    <m/>
    <m/>
    <x v="8"/>
    <m/>
    <m/>
    <m/>
    <m/>
    <m/>
    <m/>
    <m/>
    <m/>
    <m/>
    <m/>
    <m/>
    <m/>
    <m/>
    <m/>
    <m/>
    <m/>
    <m/>
    <m/>
    <m/>
    <m/>
    <m/>
    <m/>
    <m/>
    <m/>
    <m/>
    <m/>
    <m/>
    <m/>
    <x v="2"/>
    <x v="3"/>
    <x v="2"/>
    <m/>
    <x v="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4" applyNumberFormats="0" applyBorderFormats="0" applyFontFormats="0" applyPatternFormats="0" applyAlignmentFormats="0" applyWidthHeightFormats="1" dataCaption="Valeurs" updatedVersion="5" minRefreshableVersion="3" showDrill="0" itemPrintTitles="1" createdVersion="5" indent="0" showHeaders="0" compact="0" compactData="0" gridDropZones="1" multipleFieldFilters="0">
  <location ref="B6:W21" firstHeaderRow="1" firstDataRow="2" firstDataCol="7"/>
  <pivotFields count="95">
    <pivotField showAll="0"/>
    <pivotField compact="0" outline="0" showAll="0"/>
    <pivotField axis="axisRow" showAll="0">
      <items count="5">
        <item m="1" x="3"/>
        <item x="2"/>
        <item x="0"/>
        <item x="1"/>
        <item t="default"/>
      </items>
    </pivotField>
    <pivotField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showAll="0" defaultSubtotal="0"/>
    <pivotField compact="0" outline="0" showAll="0" defaultSubtota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 defaultSubtotal="0">
      <items count="7">
        <item m="1" x="6"/>
        <item x="5"/>
        <item x="0"/>
        <item x="1"/>
        <item x="2"/>
        <item x="3"/>
        <item x="4"/>
      </items>
    </pivotField>
    <pivotField compact="0" outline="0" showAll="0"/>
    <pivotField compact="0" outline="0" showAll="0"/>
    <pivotField axis="axisRow" compact="0" outline="0" showAll="0" defaultSubtotal="0">
      <items count="10">
        <item m="1" x="9"/>
        <item x="8"/>
        <item x="0"/>
        <item x="1"/>
        <item x="2"/>
        <item x="3"/>
        <item x="4"/>
        <item x="5"/>
        <item x="6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m="1" x="3"/>
        <item x="2"/>
        <item x="0"/>
        <item x="1"/>
      </items>
    </pivotField>
    <pivotField axis="axisRow" compact="0" outline="0" showAll="0" defaultSubtotal="0">
      <items count="5">
        <item m="1" x="4"/>
        <item x="3"/>
        <item x="0"/>
        <item x="1"/>
        <item x="2"/>
      </items>
    </pivotField>
    <pivotField axis="axisRow" compact="0" outline="0" showAll="0" defaultSubtotal="0">
      <items count="4">
        <item m="1" x="3"/>
        <item x="2"/>
        <item x="0"/>
        <item x="1"/>
      </items>
    </pivotField>
    <pivotField compact="0" outline="0" showAll="0"/>
    <pivotField axis="axisRow" compact="0" showAll="0" defaultSubtotal="0">
      <items count="10">
        <item m="1" x="9"/>
        <item x="8"/>
        <item x="0"/>
        <item x="1"/>
        <item x="2"/>
        <item x="3"/>
        <item x="4"/>
        <item x="5"/>
        <item x="6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</pivotFields>
  <rowFields count="9">
    <field x="8"/>
    <field x="2"/>
    <field x="5"/>
    <field x="15"/>
    <field x="12"/>
    <field x="44"/>
    <field x="45"/>
    <field x="46"/>
    <field x="48"/>
  </rowFields>
  <rowItems count="14">
    <i>
      <x v="2"/>
    </i>
    <i r="1">
      <x v="2"/>
    </i>
    <i r="2">
      <x v="2"/>
    </i>
    <i r="3">
      <x v="2"/>
      <x v="2"/>
      <x v="2"/>
      <x v="2"/>
      <x v="2"/>
      <x v="2"/>
    </i>
    <i r="3">
      <x v="3"/>
      <x v="2"/>
      <x v="2"/>
      <x v="3"/>
      <x v="2"/>
      <x v="3"/>
    </i>
    <i r="1">
      <x v="3"/>
    </i>
    <i r="2">
      <x v="2"/>
    </i>
    <i r="3">
      <x v="4"/>
      <x v="3"/>
      <x v="3"/>
      <x v="3"/>
      <x v="3"/>
      <x v="4"/>
    </i>
    <i r="3">
      <x v="5"/>
      <x v="4"/>
      <x v="3"/>
      <x v="3"/>
      <x v="3"/>
      <x v="5"/>
    </i>
    <i r="3">
      <x v="6"/>
      <x v="5"/>
      <x v="3"/>
      <x v="4"/>
      <x v="2"/>
      <x v="6"/>
    </i>
    <i r="3">
      <x v="7"/>
      <x v="6"/>
      <x v="3"/>
      <x v="3"/>
      <x v="2"/>
      <x v="7"/>
    </i>
    <i r="3">
      <x v="8"/>
      <x v="6"/>
      <x v="3"/>
      <x v="3"/>
      <x v="2"/>
      <x v="8"/>
    </i>
    <i r="3">
      <x v="9"/>
      <x v="6"/>
      <x v="3"/>
      <x v="4"/>
      <x v="2"/>
      <x v="9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Somme de Déjà lissé antérieur au 1er mois" fld="56" baseField="6" baseItem="0" numFmtId="4"/>
    <dataField name="Somme de Montant lissé du 1er mois" fld="57" baseField="6" baseItem="0" numFmtId="4"/>
    <dataField name="Somme de Montant lissé du 2ième mois" fld="60" baseField="6" baseItem="0" numFmtId="4"/>
    <dataField name="Somme de Montant lissé du 3ième mois" fld="63" baseField="6" baseItem="0" numFmtId="4"/>
    <dataField name="Somme de Montant lissé du 4ième mois" fld="66" baseField="6" baseItem="0" numFmtId="4"/>
    <dataField name="Somme de Montant lissé du 5ième mois" fld="69" baseField="6" baseItem="0" numFmtId="4"/>
    <dataField name="Somme de Montant lissé du 6ième mois" fld="72" baseField="6" baseItem="0" numFmtId="4"/>
    <dataField name="Somme de Montant lissé du 7ième mois" fld="75" baseField="6" baseItem="0" numFmtId="4"/>
    <dataField name="Somme de Montant lissé du 8ième mois" fld="78" baseField="6" baseItem="0" numFmtId="4"/>
    <dataField name="Somme de Montant lissé du 9ième mois" fld="81" baseField="6" baseItem="0" numFmtId="4"/>
    <dataField name="Somme de Montant lissé du 10ième mois" fld="84" baseField="6" baseItem="0" numFmtId="4"/>
    <dataField name="Somme de Montant lissé du 11ième mois" fld="87" baseField="6" baseItem="0" numFmtId="4"/>
    <dataField name="Somme de Montant lissé du 12ième mois" fld="90" baseField="6" baseItem="0" numFmtId="4"/>
    <dataField name="Somme de Total lissé" fld="93" baseField="6" baseItem="0" numFmtId="4"/>
    <dataField name="Somme de Montant restant à lisser au dernier mois" fld="94" baseField="6" baseItem="0" numFmtId="4"/>
  </dataFields>
  <formats count="45">
    <format dxfId="89">
      <pivotArea dataOnly="0" labelOnly="1" fieldPosition="0">
        <references count="1">
          <reference field="12" count="0"/>
        </references>
      </pivotArea>
    </format>
    <format dxfId="88">
      <pivotArea dataOnly="0" labelOnly="1" fieldPosition="0">
        <references count="1">
          <reference field="45" count="0"/>
        </references>
      </pivotArea>
    </format>
    <format dxfId="87">
      <pivotArea dataOnly="0" labelOnly="1" fieldPosition="0">
        <references count="1">
          <reference field="15" count="0"/>
        </references>
      </pivotArea>
    </format>
    <format dxfId="86">
      <pivotArea dataOnly="0" labelOnly="1" fieldPosition="0">
        <references count="1">
          <reference field="46" count="0"/>
        </references>
      </pivotArea>
    </format>
    <format dxfId="85">
      <pivotArea dataOnly="0" fieldPosition="0">
        <references count="1">
          <reference field="12" count="1">
            <x v="0"/>
          </reference>
        </references>
      </pivotArea>
    </format>
    <format dxfId="84">
      <pivotArea dataOnly="0" fieldPosition="0">
        <references count="1">
          <reference field="46" count="1">
            <x v="0"/>
          </reference>
        </references>
      </pivotArea>
    </format>
    <format dxfId="83">
      <pivotArea dataOnly="0" fieldPosition="0">
        <references count="1">
          <reference field="45" count="1">
            <x v="0"/>
          </reference>
        </references>
      </pivotArea>
    </format>
    <format dxfId="82">
      <pivotArea outline="0" fieldPosition="0">
        <references count="1">
          <reference field="4294967294" count="1">
            <x v="0"/>
          </reference>
        </references>
      </pivotArea>
    </format>
    <format dxfId="81">
      <pivotArea outline="0" fieldPosition="0">
        <references count="1">
          <reference field="4294967294" count="1" selected="0">
            <x v="0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9">
      <pivotArea collapsedLevelsAreSubtotals="1" fieldPosition="0">
        <references count="2">
          <reference field="4294967294" count="1" selected="0">
            <x v="0"/>
          </reference>
          <reference field="8" count="1">
            <x v="0"/>
          </reference>
        </references>
      </pivotArea>
    </format>
    <format dxfId="78">
      <pivotArea collapsedLevelsAreSubtotals="1" fieldPosition="0">
        <references count="3">
          <reference field="4294967294" count="1" selected="0">
            <x v="0"/>
          </reference>
          <reference field="8" count="1" selected="0">
            <x v="0"/>
          </reference>
          <reference field="44" count="1">
            <x v="0"/>
          </reference>
        </references>
      </pivotArea>
    </format>
    <format dxfId="77">
      <pivotArea collapsedLevelsAreSubtotals="1" fieldPosition="0">
        <references count="7">
          <reference field="4294967294" count="1" selected="0">
            <x v="0"/>
          </reference>
          <reference field="8" count="1" selected="0">
            <x v="0"/>
          </reference>
          <reference field="12" count="1" selected="0">
            <x v="0"/>
          </reference>
          <reference field="15" count="1" selected="0">
            <x v="0"/>
          </reference>
          <reference field="44" count="1" selected="0">
            <x v="0"/>
          </reference>
          <reference field="45" count="1" selected="0">
            <x v="0"/>
          </reference>
          <reference field="46" count="1">
            <x v="0"/>
          </reference>
        </references>
      </pivotArea>
    </format>
    <format dxfId="76">
      <pivotArea outline="0" fieldPosition="0">
        <references count="1">
          <reference field="4294967294" count="1" selected="0">
            <x v="0"/>
          </reference>
        </references>
      </pivotArea>
    </format>
    <format dxfId="7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4">
      <pivotArea outline="0" fieldPosition="0">
        <references count="1">
          <reference field="4294967294" count="1" selected="0">
            <x v="13"/>
          </reference>
        </references>
      </pivotArea>
    </format>
    <format dxfId="73">
      <pivotArea type="topRight" dataOnly="0" labelOnly="1" outline="0" offset="M1" fieldPosition="0"/>
    </format>
    <format dxfId="72">
      <pivotArea dataOnly="0" labelOnly="1" outline="0" fieldPosition="0">
        <references count="1">
          <reference field="4294967294" count="1">
            <x v="13"/>
          </reference>
        </references>
      </pivotArea>
    </format>
    <format dxfId="71">
      <pivotArea outline="0" fieldPosition="0">
        <references count="1">
          <reference field="4294967294" count="1" selected="0">
            <x v="14"/>
          </reference>
        </references>
      </pivotArea>
    </format>
    <format dxfId="70">
      <pivotArea type="topRight" dataOnly="0" labelOnly="1" outline="0" offset="N1" fieldPosition="0"/>
    </format>
    <format dxfId="69">
      <pivotArea dataOnly="0" labelOnly="1" outline="0" fieldPosition="0">
        <references count="1">
          <reference field="4294967294" count="1">
            <x v="14"/>
          </reference>
        </references>
      </pivotArea>
    </format>
    <format dxfId="68">
      <pivotArea outline="0" fieldPosition="0">
        <references count="1">
          <reference field="4294967294" count="1">
            <x v="1"/>
          </reference>
        </references>
      </pivotArea>
    </format>
    <format dxfId="67">
      <pivotArea outline="0" fieldPosition="0">
        <references count="1">
          <reference field="4294967294" count="1">
            <x v="2"/>
          </reference>
        </references>
      </pivotArea>
    </format>
    <format dxfId="66">
      <pivotArea outline="0" fieldPosition="0">
        <references count="1">
          <reference field="4294967294" count="1">
            <x v="3"/>
          </reference>
        </references>
      </pivotArea>
    </format>
    <format dxfId="65">
      <pivotArea outline="0" fieldPosition="0">
        <references count="1">
          <reference field="4294967294" count="1">
            <x v="4"/>
          </reference>
        </references>
      </pivotArea>
    </format>
    <format dxfId="64">
      <pivotArea outline="0" fieldPosition="0">
        <references count="1">
          <reference field="4294967294" count="1">
            <x v="5"/>
          </reference>
        </references>
      </pivotArea>
    </format>
    <format dxfId="63">
      <pivotArea outline="0" fieldPosition="0">
        <references count="1">
          <reference field="4294967294" count="1">
            <x v="6"/>
          </reference>
        </references>
      </pivotArea>
    </format>
    <format dxfId="62">
      <pivotArea outline="0" fieldPosition="0">
        <references count="1">
          <reference field="4294967294" count="1">
            <x v="7"/>
          </reference>
        </references>
      </pivotArea>
    </format>
    <format dxfId="61">
      <pivotArea outline="0" fieldPosition="0">
        <references count="1">
          <reference field="4294967294" count="1">
            <x v="8"/>
          </reference>
        </references>
      </pivotArea>
    </format>
    <format dxfId="60">
      <pivotArea outline="0" fieldPosition="0">
        <references count="1">
          <reference field="4294967294" count="1">
            <x v="9"/>
          </reference>
        </references>
      </pivotArea>
    </format>
    <format dxfId="59">
      <pivotArea outline="0" fieldPosition="0">
        <references count="1">
          <reference field="4294967294" count="1">
            <x v="10"/>
          </reference>
        </references>
      </pivotArea>
    </format>
    <format dxfId="58">
      <pivotArea outline="0" fieldPosition="0">
        <references count="1">
          <reference field="4294967294" count="1">
            <x v="11"/>
          </reference>
        </references>
      </pivotArea>
    </format>
    <format dxfId="57">
      <pivotArea outline="0" fieldPosition="0">
        <references count="1">
          <reference field="4294967294" count="1">
            <x v="12"/>
          </reference>
        </references>
      </pivotArea>
    </format>
    <format dxfId="56">
      <pivotArea outline="0" fieldPosition="0">
        <references count="1">
          <reference field="4294967294" count="1">
            <x v="13"/>
          </reference>
        </references>
      </pivotArea>
    </format>
    <format dxfId="55">
      <pivotArea outline="0" fieldPosition="0">
        <references count="1">
          <reference field="4294967294" count="1">
            <x v="14"/>
          </reference>
        </references>
      </pivotArea>
    </format>
    <format dxfId="54">
      <pivotArea dataOnly="0" labelOnly="1" grandRow="1" outline="0" fieldPosition="0"/>
    </format>
    <format dxfId="53">
      <pivotArea field="8" grandRow="1" outline="0" axis="axisRow" fieldPosition="0">
        <references count="1">
          <reference field="4294967294" count="1" selected="0">
            <x v="0"/>
          </reference>
        </references>
      </pivotArea>
    </format>
    <format dxfId="52">
      <pivotArea dataOnly="0" labelOnly="1" fieldPosition="0">
        <references count="1">
          <reference field="44" count="0"/>
        </references>
      </pivotArea>
    </format>
    <format dxfId="51">
      <pivotArea dataOnly="0" labelOnly="1" fieldPosition="0">
        <references count="1">
          <reference field="48" count="0"/>
        </references>
      </pivotArea>
    </format>
    <format dxfId="50">
      <pivotArea dataOnly="0" outline="0" fieldPosition="0">
        <references count="1">
          <reference field="48" count="1">
            <x v="0"/>
          </reference>
        </references>
      </pivotArea>
    </format>
    <format dxfId="49">
      <pivotArea dataOnly="0" fieldPosition="0">
        <references count="1">
          <reference field="44" count="1">
            <x v="0"/>
          </reference>
        </references>
      </pivotArea>
    </format>
    <format dxfId="48">
      <pivotArea dataOnly="0" fieldPosition="0">
        <references count="1">
          <reference field="15" count="1">
            <x v="0"/>
          </reference>
        </references>
      </pivotArea>
    </format>
    <format dxfId="47">
      <pivotArea dataOnly="0" labelOnly="1" outline="0" offset="IV1" fieldPosition="0">
        <references count="2">
          <reference field="2" count="1">
            <x v="0"/>
          </reference>
          <reference field="8" count="1" selected="0">
            <x v="0"/>
          </reference>
        </references>
      </pivotArea>
    </format>
    <format dxfId="46">
      <pivotArea dataOnly="0" labelOnly="1" offset="A256" fieldPosition="0">
        <references count="2">
          <reference field="2" count="1">
            <x v="0"/>
          </reference>
          <reference field="8" count="1" selected="0">
            <x v="0"/>
          </reference>
        </references>
      </pivotArea>
    </format>
    <format dxfId="45">
      <pivotArea dataOnly="0" labelOnly="1" outline="0" fieldPosition="0">
        <references count="3">
          <reference field="2" count="1" selected="0">
            <x v="0"/>
          </reference>
          <reference field="5" count="1">
            <x v="0"/>
          </reference>
          <reference field="8" count="1" selected="0">
            <x v="0"/>
          </reference>
        </references>
      </pivotArea>
    </format>
  </formats>
  <pivotTableStyleInfo name="EBLA" showRowHeaders="1" showColHeaders="0" showRowStripes="0" showColStripes="0" showLastColumn="1"/>
  <filters count="2">
    <filter fld="8" type="captionNotEqual" evalOrder="-1" id="2" stringValue1="">
      <autoFilter ref="A1">
        <filterColumn colId="0">
          <customFilters>
            <customFilter operator="notEqual" val=" "/>
          </customFilters>
        </filterColumn>
      </autoFilter>
    </filter>
    <filter fld="6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showGridLines="0" tabSelected="1" zoomScale="80" zoomScaleNormal="80" workbookViewId="0"/>
  </sheetViews>
  <sheetFormatPr baseColWidth="10" defaultRowHeight="15" x14ac:dyDescent="0.25"/>
  <cols>
    <col min="1" max="1" width="3.28515625" customWidth="1" collapsed="1"/>
    <col min="2" max="2" width="6.85546875" customWidth="1" collapsed="1"/>
    <col min="3" max="3" width="14" customWidth="1" collapsed="1"/>
    <col min="4" max="4" width="12" customWidth="1" collapsed="1"/>
    <col min="5" max="5" width="10.5703125" customWidth="1" collapsed="1"/>
    <col min="6" max="6" width="14" customWidth="1" collapsed="1"/>
    <col min="7" max="7" width="18.7109375" customWidth="1" collapsed="1"/>
    <col min="8" max="8" width="14.140625" customWidth="1" collapsed="1"/>
    <col min="9" max="9" width="13.85546875" customWidth="1" collapsed="1"/>
    <col min="10" max="21" width="13" customWidth="1" collapsed="1"/>
    <col min="22" max="23" width="13.85546875" customWidth="1" collapsed="1"/>
  </cols>
  <sheetData>
    <row r="1" spans="2:23" x14ac:dyDescent="0.25">
      <c r="B1" s="5"/>
      <c r="C1" s="5"/>
      <c r="D1" s="5"/>
      <c r="E1" s="5"/>
      <c r="W1" s="6" t="str">
        <f>CONCATENATE("Edité au : ",Donnees!F1)</f>
        <v>Edité au : 14/06/2018</v>
      </c>
    </row>
    <row r="2" spans="2:23" ht="15.75" x14ac:dyDescent="0.25">
      <c r="J2" s="26" t="s">
        <v>97</v>
      </c>
      <c r="K2" s="26"/>
      <c r="L2" s="26"/>
      <c r="M2" s="26"/>
      <c r="N2" s="26"/>
    </row>
    <row r="3" spans="2:23" ht="15.75" thickBot="1" x14ac:dyDescent="0.3">
      <c r="B3" s="27"/>
      <c r="C3" s="27"/>
      <c r="D3" s="27"/>
      <c r="E3" s="27"/>
      <c r="F3" s="27"/>
    </row>
    <row r="4" spans="2:23" x14ac:dyDescent="0.25">
      <c r="B4" s="32"/>
      <c r="C4" s="24" t="s">
        <v>116</v>
      </c>
      <c r="D4" s="24" t="s">
        <v>117</v>
      </c>
      <c r="E4" s="24" t="s">
        <v>41</v>
      </c>
      <c r="F4" s="24" t="s">
        <v>42</v>
      </c>
      <c r="G4" s="24" t="s">
        <v>118</v>
      </c>
      <c r="H4" s="30" t="s">
        <v>135</v>
      </c>
      <c r="I4" s="18" t="s">
        <v>131</v>
      </c>
      <c r="J4" s="28" t="str">
        <f>Donnees!CW4</f>
        <v>01/2018</v>
      </c>
      <c r="K4" s="18" t="str">
        <f>Donnees!CX4</f>
        <v>02/2018</v>
      </c>
      <c r="L4" s="18" t="str">
        <f>Donnees!CY4</f>
        <v>03/2018</v>
      </c>
      <c r="M4" s="18" t="str">
        <f>Donnees!CZ4</f>
        <v>04/2018</v>
      </c>
      <c r="N4" s="18" t="str">
        <f>Donnees!DA4</f>
        <v>05/2018</v>
      </c>
      <c r="O4" s="18" t="str">
        <f>Donnees!DB4</f>
        <v>06/2018</v>
      </c>
      <c r="P4" s="18" t="str">
        <f>Donnees!DC4</f>
        <v>07/2018</v>
      </c>
      <c r="Q4" s="18" t="str">
        <f>Donnees!DD4</f>
        <v>08/2018</v>
      </c>
      <c r="R4" s="18" t="str">
        <f>Donnees!DE4</f>
        <v>09/2018</v>
      </c>
      <c r="S4" s="18" t="str">
        <f>Donnees!DF4</f>
        <v>10/2018</v>
      </c>
      <c r="T4" s="18" t="str">
        <f>Donnees!DG4</f>
        <v>11/2018</v>
      </c>
      <c r="U4" s="22" t="str">
        <f>Donnees!DH4</f>
        <v>12/2018</v>
      </c>
      <c r="V4" s="22" t="s">
        <v>90</v>
      </c>
      <c r="W4" s="20" t="s">
        <v>132</v>
      </c>
    </row>
    <row r="5" spans="2:23" ht="15.75" thickBot="1" x14ac:dyDescent="0.3">
      <c r="B5" s="33"/>
      <c r="C5" s="25"/>
      <c r="D5" s="25"/>
      <c r="E5" s="25"/>
      <c r="F5" s="25"/>
      <c r="G5" s="25"/>
      <c r="H5" s="31"/>
      <c r="I5" s="19"/>
      <c r="J5" s="29"/>
      <c r="K5" s="19"/>
      <c r="L5" s="19"/>
      <c r="M5" s="19"/>
      <c r="N5" s="19"/>
      <c r="O5" s="19"/>
      <c r="P5" s="19"/>
      <c r="Q5" s="19"/>
      <c r="R5" s="19"/>
      <c r="S5" s="19"/>
      <c r="T5" s="19"/>
      <c r="U5" s="23"/>
      <c r="V5" s="23"/>
      <c r="W5" s="21"/>
    </row>
    <row r="6" spans="2:23" ht="15" hidden="1" customHeight="1" x14ac:dyDescent="0.3">
      <c r="V6" s="11"/>
      <c r="W6" s="12"/>
    </row>
    <row r="7" spans="2:23" ht="12" hidden="1" customHeight="1" x14ac:dyDescent="0.3">
      <c r="I7" s="11" t="s">
        <v>115</v>
      </c>
      <c r="J7" t="s">
        <v>101</v>
      </c>
      <c r="K7" t="s">
        <v>102</v>
      </c>
      <c r="L7" t="s">
        <v>103</v>
      </c>
      <c r="M7" t="s">
        <v>104</v>
      </c>
      <c r="N7" t="s">
        <v>105</v>
      </c>
      <c r="O7" t="s">
        <v>106</v>
      </c>
      <c r="P7" t="s">
        <v>107</v>
      </c>
      <c r="Q7" t="s">
        <v>108</v>
      </c>
      <c r="R7" t="s">
        <v>109</v>
      </c>
      <c r="S7" t="s">
        <v>110</v>
      </c>
      <c r="T7" t="s">
        <v>111</v>
      </c>
      <c r="U7" t="s">
        <v>112</v>
      </c>
      <c r="V7" s="11" t="s">
        <v>113</v>
      </c>
      <c r="W7" s="12" t="s">
        <v>114</v>
      </c>
    </row>
    <row r="8" spans="2:23" x14ac:dyDescent="0.25">
      <c r="B8" s="7" t="s">
        <v>310</v>
      </c>
      <c r="I8" s="9">
        <v>0</v>
      </c>
      <c r="J8" s="2">
        <v>2278.09</v>
      </c>
      <c r="K8" s="2">
        <v>2094.0699999999997</v>
      </c>
      <c r="L8" s="2">
        <v>2278.0700000000002</v>
      </c>
      <c r="M8" s="2">
        <v>2216.75</v>
      </c>
      <c r="N8" s="2">
        <v>2278.09</v>
      </c>
      <c r="O8" s="2">
        <v>2216.7300000000005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9">
        <v>13361.800000000001</v>
      </c>
      <c r="W8" s="13">
        <v>13545.79</v>
      </c>
    </row>
    <row r="9" spans="2:23" x14ac:dyDescent="0.25">
      <c r="B9" s="34" t="s">
        <v>311</v>
      </c>
      <c r="I9" s="9">
        <v>0</v>
      </c>
      <c r="J9" s="2">
        <v>674.84</v>
      </c>
      <c r="K9" s="2">
        <v>609.53</v>
      </c>
      <c r="L9" s="2">
        <v>674.84</v>
      </c>
      <c r="M9" s="2">
        <v>653.06999999999994</v>
      </c>
      <c r="N9" s="2">
        <v>674.84</v>
      </c>
      <c r="O9" s="2">
        <v>653.05999999999995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9">
        <v>3940.1800000000003</v>
      </c>
      <c r="W9" s="13">
        <v>4005.4900000000002</v>
      </c>
    </row>
    <row r="10" spans="2:23" x14ac:dyDescent="0.25">
      <c r="B10" s="35" t="s">
        <v>312</v>
      </c>
      <c r="I10" s="9">
        <v>0</v>
      </c>
      <c r="J10" s="2">
        <v>674.84</v>
      </c>
      <c r="K10" s="2">
        <v>609.53</v>
      </c>
      <c r="L10" s="2">
        <v>674.84</v>
      </c>
      <c r="M10" s="2">
        <v>653.06999999999994</v>
      </c>
      <c r="N10" s="2">
        <v>674.84</v>
      </c>
      <c r="O10" s="2">
        <v>653.05999999999995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9">
        <v>3940.1800000000003</v>
      </c>
      <c r="W10" s="13">
        <v>4005.4900000000002</v>
      </c>
    </row>
    <row r="11" spans="2:23" x14ac:dyDescent="0.25">
      <c r="C11" s="17" t="s">
        <v>146</v>
      </c>
      <c r="D11" s="17" t="s">
        <v>144</v>
      </c>
      <c r="E11" s="17" t="s">
        <v>136</v>
      </c>
      <c r="F11" s="17" t="s">
        <v>153</v>
      </c>
      <c r="G11" s="17" t="s">
        <v>154</v>
      </c>
      <c r="H11" s="17" t="s">
        <v>156</v>
      </c>
      <c r="I11" s="9">
        <v>0</v>
      </c>
      <c r="J11" s="2">
        <v>590.99</v>
      </c>
      <c r="K11" s="2">
        <v>533.79999999999995</v>
      </c>
      <c r="L11" s="2">
        <v>590.99</v>
      </c>
      <c r="M11" s="2">
        <v>571.91999999999996</v>
      </c>
      <c r="N11" s="2">
        <v>590.99</v>
      </c>
      <c r="O11" s="2">
        <v>571.91999999999996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9">
        <v>3450.61</v>
      </c>
      <c r="W11" s="13">
        <v>3507.8</v>
      </c>
    </row>
    <row r="12" spans="2:23" x14ac:dyDescent="0.25">
      <c r="C12" s="17" t="s">
        <v>190</v>
      </c>
      <c r="D12" s="17" t="s">
        <v>144</v>
      </c>
      <c r="E12" s="17" t="s">
        <v>136</v>
      </c>
      <c r="F12" s="17" t="s">
        <v>191</v>
      </c>
      <c r="G12" s="17" t="s">
        <v>154</v>
      </c>
      <c r="H12" s="17" t="s">
        <v>193</v>
      </c>
      <c r="I12" s="9">
        <v>0</v>
      </c>
      <c r="J12" s="2">
        <v>83.85</v>
      </c>
      <c r="K12" s="2">
        <v>75.73</v>
      </c>
      <c r="L12" s="2">
        <v>83.85</v>
      </c>
      <c r="M12" s="2">
        <v>81.150000000000006</v>
      </c>
      <c r="N12" s="2">
        <v>83.85</v>
      </c>
      <c r="O12" s="2">
        <v>81.14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9">
        <v>489.57</v>
      </c>
      <c r="W12" s="13">
        <v>497.69</v>
      </c>
    </row>
    <row r="13" spans="2:23" x14ac:dyDescent="0.25">
      <c r="B13" s="34" t="s">
        <v>313</v>
      </c>
      <c r="I13" s="9">
        <v>0</v>
      </c>
      <c r="J13" s="2">
        <v>1603.25</v>
      </c>
      <c r="K13" s="2">
        <v>1484.54</v>
      </c>
      <c r="L13" s="2">
        <v>1603.23</v>
      </c>
      <c r="M13" s="2">
        <v>1563.68</v>
      </c>
      <c r="N13" s="2">
        <v>1603.2500000000002</v>
      </c>
      <c r="O13" s="2">
        <v>1563.67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9">
        <v>9421.6200000000008</v>
      </c>
      <c r="W13" s="13">
        <v>9540.2999999999993</v>
      </c>
    </row>
    <row r="14" spans="2:23" x14ac:dyDescent="0.25">
      <c r="B14" s="35" t="s">
        <v>312</v>
      </c>
      <c r="I14" s="9">
        <v>0</v>
      </c>
      <c r="J14" s="2">
        <v>1603.25</v>
      </c>
      <c r="K14" s="2">
        <v>1484.54</v>
      </c>
      <c r="L14" s="2">
        <v>1603.23</v>
      </c>
      <c r="M14" s="2">
        <v>1563.68</v>
      </c>
      <c r="N14" s="2">
        <v>1603.2500000000002</v>
      </c>
      <c r="O14" s="2">
        <v>1563.67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9">
        <v>9421.6200000000008</v>
      </c>
      <c r="W14" s="13">
        <v>9540.2999999999993</v>
      </c>
    </row>
    <row r="15" spans="2:23" x14ac:dyDescent="0.25">
      <c r="C15" s="17" t="s">
        <v>210</v>
      </c>
      <c r="D15" s="17" t="s">
        <v>209</v>
      </c>
      <c r="E15" s="17" t="s">
        <v>206</v>
      </c>
      <c r="F15" s="17" t="s">
        <v>191</v>
      </c>
      <c r="G15" s="17" t="s">
        <v>211</v>
      </c>
      <c r="H15" s="17" t="s">
        <v>213</v>
      </c>
      <c r="I15" s="9">
        <v>0</v>
      </c>
      <c r="J15" s="2">
        <v>376.67</v>
      </c>
      <c r="K15" s="2">
        <v>376.67</v>
      </c>
      <c r="L15" s="2">
        <v>376.67</v>
      </c>
      <c r="M15" s="2">
        <v>376.67</v>
      </c>
      <c r="N15" s="2">
        <v>376.67</v>
      </c>
      <c r="O15" s="2">
        <v>376.66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9">
        <v>2260.0100000000002</v>
      </c>
      <c r="W15" s="13">
        <v>2259.9899999999998</v>
      </c>
    </row>
    <row r="16" spans="2:23" x14ac:dyDescent="0.25">
      <c r="C16" s="17" t="s">
        <v>228</v>
      </c>
      <c r="D16" s="17" t="s">
        <v>227</v>
      </c>
      <c r="E16" s="17" t="s">
        <v>206</v>
      </c>
      <c r="F16" s="17" t="s">
        <v>191</v>
      </c>
      <c r="G16" s="17" t="s">
        <v>211</v>
      </c>
      <c r="H16" s="17" t="s">
        <v>230</v>
      </c>
      <c r="I16" s="9">
        <v>0</v>
      </c>
      <c r="J16" s="2">
        <v>134.51</v>
      </c>
      <c r="K16" s="2">
        <v>121.49</v>
      </c>
      <c r="L16" s="2">
        <v>134.5</v>
      </c>
      <c r="M16" s="2">
        <v>130.16999999999999</v>
      </c>
      <c r="N16" s="2">
        <v>134.5</v>
      </c>
      <c r="O16" s="2">
        <v>130.16999999999999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9">
        <v>785.34</v>
      </c>
      <c r="W16" s="13">
        <v>798.35</v>
      </c>
    </row>
    <row r="17" spans="2:23" x14ac:dyDescent="0.25">
      <c r="C17" s="17" t="s">
        <v>245</v>
      </c>
      <c r="D17" s="17" t="s">
        <v>244</v>
      </c>
      <c r="E17" s="17" t="s">
        <v>206</v>
      </c>
      <c r="F17" s="17" t="s">
        <v>246</v>
      </c>
      <c r="G17" s="17" t="s">
        <v>154</v>
      </c>
      <c r="H17" s="17" t="s">
        <v>248</v>
      </c>
      <c r="I17" s="9">
        <v>0</v>
      </c>
      <c r="J17" s="2">
        <v>388.99</v>
      </c>
      <c r="K17" s="2">
        <v>351.34</v>
      </c>
      <c r="L17" s="2">
        <v>388.99</v>
      </c>
      <c r="M17" s="2">
        <v>376.44</v>
      </c>
      <c r="N17" s="2">
        <v>388.99</v>
      </c>
      <c r="O17" s="2">
        <v>376.44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9">
        <v>2271.19</v>
      </c>
      <c r="W17" s="13">
        <v>2308.81</v>
      </c>
    </row>
    <row r="18" spans="2:23" x14ac:dyDescent="0.25">
      <c r="C18" s="17" t="s">
        <v>262</v>
      </c>
      <c r="D18" s="17" t="s">
        <v>261</v>
      </c>
      <c r="E18" s="17" t="s">
        <v>206</v>
      </c>
      <c r="F18" s="17" t="s">
        <v>191</v>
      </c>
      <c r="G18" s="17" t="s">
        <v>154</v>
      </c>
      <c r="H18" s="17" t="s">
        <v>265</v>
      </c>
      <c r="I18" s="9">
        <v>0</v>
      </c>
      <c r="J18" s="2">
        <v>67.95</v>
      </c>
      <c r="K18" s="2">
        <v>61.37</v>
      </c>
      <c r="L18" s="2">
        <v>67.94</v>
      </c>
      <c r="M18" s="2">
        <v>65.75</v>
      </c>
      <c r="N18" s="2">
        <v>67.95</v>
      </c>
      <c r="O18" s="2">
        <v>65.75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9">
        <v>396.71</v>
      </c>
      <c r="W18" s="13">
        <v>403.29</v>
      </c>
    </row>
    <row r="19" spans="2:23" x14ac:dyDescent="0.25">
      <c r="C19" s="17" t="s">
        <v>279</v>
      </c>
      <c r="D19" s="17" t="s">
        <v>261</v>
      </c>
      <c r="E19" s="17" t="s">
        <v>206</v>
      </c>
      <c r="F19" s="17" t="s">
        <v>191</v>
      </c>
      <c r="G19" s="17" t="s">
        <v>154</v>
      </c>
      <c r="H19" s="17" t="s">
        <v>281</v>
      </c>
      <c r="I19" s="9">
        <v>0</v>
      </c>
      <c r="J19" s="2">
        <v>354.86</v>
      </c>
      <c r="K19" s="2">
        <v>320.52</v>
      </c>
      <c r="L19" s="2">
        <v>354.86</v>
      </c>
      <c r="M19" s="2">
        <v>343.42</v>
      </c>
      <c r="N19" s="2">
        <v>354.86</v>
      </c>
      <c r="O19" s="2">
        <v>343.42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9">
        <v>2071.94</v>
      </c>
      <c r="W19" s="13">
        <v>2106.29</v>
      </c>
    </row>
    <row r="20" spans="2:23" ht="15.75" thickBot="1" x14ac:dyDescent="0.3">
      <c r="C20" s="17" t="s">
        <v>295</v>
      </c>
      <c r="D20" s="17" t="s">
        <v>261</v>
      </c>
      <c r="E20" s="17" t="s">
        <v>206</v>
      </c>
      <c r="F20" s="17" t="s">
        <v>246</v>
      </c>
      <c r="G20" s="17" t="s">
        <v>154</v>
      </c>
      <c r="H20" s="17" t="s">
        <v>297</v>
      </c>
      <c r="I20" s="9">
        <v>0</v>
      </c>
      <c r="J20" s="2">
        <v>280.27</v>
      </c>
      <c r="K20" s="2">
        <v>253.15</v>
      </c>
      <c r="L20" s="2">
        <v>280.27</v>
      </c>
      <c r="M20" s="2">
        <v>271.23</v>
      </c>
      <c r="N20" s="2">
        <v>280.27999999999997</v>
      </c>
      <c r="O20" s="2">
        <v>271.23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9">
        <v>1636.43</v>
      </c>
      <c r="W20" s="13">
        <v>1663.57</v>
      </c>
    </row>
    <row r="21" spans="2:23" ht="15.75" thickBot="1" x14ac:dyDescent="0.3">
      <c r="B21" s="15" t="s">
        <v>98</v>
      </c>
      <c r="C21" s="8"/>
      <c r="D21" s="8"/>
      <c r="E21" s="8"/>
      <c r="F21" s="8"/>
      <c r="G21" s="8"/>
      <c r="H21" s="8"/>
      <c r="I21" s="16">
        <v>0</v>
      </c>
      <c r="J21" s="2">
        <v>2278.09</v>
      </c>
      <c r="K21" s="2">
        <v>2094.0699999999997</v>
      </c>
      <c r="L21" s="2">
        <v>2278.0700000000002</v>
      </c>
      <c r="M21" s="2">
        <v>2216.75</v>
      </c>
      <c r="N21" s="2">
        <v>2278.09</v>
      </c>
      <c r="O21" s="2">
        <v>2216.7300000000005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10">
        <v>13361.800000000001</v>
      </c>
      <c r="W21" s="14">
        <v>13545.79</v>
      </c>
    </row>
  </sheetData>
  <mergeCells count="24">
    <mergeCell ref="N4:N5"/>
    <mergeCell ref="G4:G5"/>
    <mergeCell ref="J2:N2"/>
    <mergeCell ref="B3:F3"/>
    <mergeCell ref="J4:J5"/>
    <mergeCell ref="K4:K5"/>
    <mergeCell ref="L4:L5"/>
    <mergeCell ref="I4:I5"/>
    <mergeCell ref="H4:H5"/>
    <mergeCell ref="E4:E5"/>
    <mergeCell ref="D4:D5"/>
    <mergeCell ref="C4:C5"/>
    <mergeCell ref="F4:F5"/>
    <mergeCell ref="M4:M5"/>
    <mergeCell ref="B4:B5"/>
    <mergeCell ref="O4:O5"/>
    <mergeCell ref="P4:P5"/>
    <mergeCell ref="Q4:Q5"/>
    <mergeCell ref="W4:W5"/>
    <mergeCell ref="R4:R5"/>
    <mergeCell ref="S4:S5"/>
    <mergeCell ref="T4:T5"/>
    <mergeCell ref="U4:U5"/>
    <mergeCell ref="V4:V5"/>
  </mergeCells>
  <pageMargins left="0.25" right="0.25" top="0.75" bottom="0.75" header="0.3" footer="0.3"/>
  <pageSetup paperSize="9" scale="4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1"/>
  <sheetViews>
    <sheetView workbookViewId="0"/>
  </sheetViews>
  <sheetFormatPr baseColWidth="10" defaultRowHeight="15" x14ac:dyDescent="0.25"/>
  <cols>
    <col min="1" max="1" width="12.85546875" bestFit="1" customWidth="1" collapsed="1"/>
    <col min="2" max="2" width="19.140625" bestFit="1" customWidth="1" collapsed="1"/>
    <col min="3" max="3" width="22.5703125" bestFit="1" customWidth="1" collapsed="1"/>
    <col min="4" max="4" width="12.85546875" bestFit="1" customWidth="1" collapsed="1"/>
    <col min="5" max="5" width="19.140625" bestFit="1" customWidth="1" collapsed="1"/>
    <col min="6" max="6" width="21.5703125" bestFit="1" customWidth="1" collapsed="1"/>
    <col min="7" max="7" width="13.5703125" bestFit="1" customWidth="1" collapsed="1"/>
    <col min="8" max="8" width="20.85546875" bestFit="1" customWidth="1" collapsed="1"/>
    <col min="9" max="9" width="22.28515625" bestFit="1" customWidth="1" collapsed="1"/>
    <col min="10" max="10" width="17.42578125" bestFit="1" customWidth="1" collapsed="1"/>
    <col min="11" max="11" width="7.42578125" bestFit="1" customWidth="1" collapsed="1"/>
    <col min="12" max="12" width="14.28515625" bestFit="1" customWidth="1" collapsed="1"/>
    <col min="13" max="13" width="15" bestFit="1" customWidth="1" collapsed="1"/>
    <col min="14" max="14" width="10.28515625" bestFit="1" customWidth="1" collapsed="1"/>
    <col min="15" max="15" width="13.28515625" bestFit="1" customWidth="1" collapsed="1"/>
    <col min="16" max="16" width="16.42578125" bestFit="1" customWidth="1" collapsed="1"/>
    <col min="17" max="17" width="17.7109375" bestFit="1" customWidth="1" collapsed="1"/>
    <col min="18" max="18" width="18.28515625" bestFit="1" customWidth="1" collapsed="1"/>
    <col min="19" max="19" width="26.140625" bestFit="1" customWidth="1" collapsed="1"/>
    <col min="20" max="20" width="15.140625" bestFit="1" customWidth="1" collapsed="1"/>
    <col min="21" max="21" width="15.5703125" bestFit="1" customWidth="1" collapsed="1"/>
    <col min="22" max="22" width="22.5703125" bestFit="1" customWidth="1" collapsed="1"/>
    <col min="23" max="23" width="13.85546875" bestFit="1" customWidth="1" collapsed="1"/>
    <col min="24" max="24" width="18.85546875" bestFit="1" customWidth="1" collapsed="1"/>
    <col min="25" max="25" width="10" bestFit="1" customWidth="1" collapsed="1"/>
    <col min="26" max="28" width="11.7109375" bestFit="1" customWidth="1" collapsed="1"/>
    <col min="32" max="32" width="4.42578125" bestFit="1" customWidth="1" collapsed="1"/>
    <col min="33" max="33" width="7.140625" bestFit="1" customWidth="1" collapsed="1"/>
    <col min="34" max="34" width="6.42578125" bestFit="1" customWidth="1" collapsed="1"/>
    <col min="35" max="35" width="5" bestFit="1" customWidth="1" collapsed="1"/>
    <col min="36" max="36" width="18" bestFit="1" customWidth="1" collapsed="1"/>
    <col min="37" max="37" width="15.140625" bestFit="1" customWidth="1" collapsed="1"/>
    <col min="38" max="38" width="20" bestFit="1" customWidth="1" collapsed="1"/>
    <col min="39" max="39" width="22.28515625" bestFit="1" customWidth="1" collapsed="1"/>
    <col min="40" max="40" width="21.7109375" bestFit="1" customWidth="1" collapsed="1"/>
    <col min="41" max="41" width="15.28515625" bestFit="1" customWidth="1" collapsed="1"/>
    <col min="42" max="42" width="20" bestFit="1" customWidth="1" collapsed="1"/>
    <col min="43" max="43" width="22.28515625" bestFit="1" customWidth="1" collapsed="1"/>
    <col min="44" max="44" width="21.7109375" bestFit="1" customWidth="1" collapsed="1"/>
    <col min="45" max="45" width="8" bestFit="1" customWidth="1" collapsed="1"/>
    <col min="46" max="46" width="5.28515625" bestFit="1" customWidth="1" collapsed="1"/>
    <col min="47" max="47" width="10.5703125" bestFit="1" customWidth="1" collapsed="1"/>
    <col min="48" max="48" width="18.140625" bestFit="1" customWidth="1" collapsed="1"/>
    <col min="49" max="49" width="16.140625" bestFit="1" customWidth="1" collapsed="1"/>
    <col min="50" max="50" width="27.7109375" bestFit="1" customWidth="1" collapsed="1"/>
    <col min="51" max="51" width="13.42578125" bestFit="1" customWidth="1" collapsed="1"/>
    <col min="52" max="52" width="18.85546875" bestFit="1" customWidth="1" collapsed="1"/>
    <col min="53" max="53" width="16.140625" bestFit="1" customWidth="1" collapsed="1"/>
    <col min="54" max="54" width="10.85546875" bestFit="1" customWidth="1" collapsed="1"/>
    <col min="55" max="55" width="13.28515625" bestFit="1" customWidth="1" collapsed="1"/>
    <col min="56" max="56" width="25.42578125" bestFit="1" customWidth="1" collapsed="1"/>
    <col min="57" max="57" width="29.140625" bestFit="1" customWidth="1" collapsed="1"/>
    <col min="58" max="58" width="24" bestFit="1" customWidth="1" collapsed="1"/>
    <col min="59" max="59" width="28.140625" bestFit="1" customWidth="1" collapsed="1"/>
    <col min="60" max="60" width="26" bestFit="1" customWidth="1" collapsed="1"/>
    <col min="61" max="61" width="26.85546875" bestFit="1" customWidth="1" collapsed="1"/>
    <col min="62" max="62" width="30.85546875" bestFit="1" customWidth="1" collapsed="1"/>
    <col min="63" max="63" width="28.85546875" bestFit="1" customWidth="1" collapsed="1"/>
    <col min="64" max="64" width="26.85546875" bestFit="1" customWidth="1" collapsed="1"/>
    <col min="65" max="65" width="30.85546875" bestFit="1" customWidth="1" collapsed="1"/>
    <col min="66" max="66" width="28.85546875" bestFit="1" customWidth="1" collapsed="1"/>
    <col min="67" max="67" width="26.85546875" bestFit="1" customWidth="1" collapsed="1"/>
    <col min="68" max="68" width="30.85546875" bestFit="1" customWidth="1" collapsed="1"/>
    <col min="69" max="69" width="28.85546875" bestFit="1" customWidth="1" collapsed="1"/>
    <col min="70" max="70" width="26.85546875" bestFit="1" customWidth="1" collapsed="1"/>
    <col min="71" max="71" width="30.85546875" bestFit="1" customWidth="1" collapsed="1"/>
    <col min="72" max="72" width="28.85546875" bestFit="1" customWidth="1" collapsed="1"/>
    <col min="73" max="73" width="26.85546875" bestFit="1" customWidth="1" collapsed="1"/>
    <col min="74" max="74" width="30.85546875" bestFit="1" customWidth="1" collapsed="1"/>
    <col min="75" max="75" width="28.85546875" bestFit="1" customWidth="1" collapsed="1"/>
    <col min="76" max="76" width="26.85546875" bestFit="1" customWidth="1" collapsed="1"/>
    <col min="77" max="77" width="30.85546875" bestFit="1" customWidth="1" collapsed="1"/>
    <col min="78" max="78" width="28.85546875" bestFit="1" customWidth="1" collapsed="1"/>
    <col min="79" max="79" width="26.85546875" bestFit="1" customWidth="1" collapsed="1"/>
    <col min="80" max="80" width="30.85546875" bestFit="1" customWidth="1" collapsed="1"/>
    <col min="81" max="81" width="28.85546875" bestFit="1" customWidth="1" collapsed="1"/>
    <col min="82" max="82" width="26.85546875" bestFit="1" customWidth="1" collapsed="1"/>
    <col min="83" max="83" width="30.85546875" bestFit="1" customWidth="1" collapsed="1"/>
    <col min="84" max="84" width="28.85546875" bestFit="1" customWidth="1" collapsed="1"/>
    <col min="85" max="85" width="27.85546875" bestFit="1" customWidth="1" collapsed="1"/>
    <col min="86" max="86" width="32" bestFit="1" customWidth="1" collapsed="1"/>
    <col min="87" max="87" width="29.85546875" bestFit="1" customWidth="1" collapsed="1"/>
    <col min="88" max="88" width="27.85546875" bestFit="1" customWidth="1" collapsed="1"/>
    <col min="89" max="89" width="32" bestFit="1" customWidth="1" collapsed="1"/>
    <col min="90" max="90" width="29.85546875" bestFit="1" customWidth="1" collapsed="1"/>
    <col min="91" max="91" width="27.85546875" bestFit="1" customWidth="1" collapsed="1"/>
    <col min="92" max="92" width="32" bestFit="1" customWidth="1" collapsed="1"/>
    <col min="93" max="93" width="29.85546875" bestFit="1" customWidth="1" collapsed="1"/>
    <col min="94" max="94" width="9.85546875" bestFit="1" customWidth="1" collapsed="1"/>
    <col min="95" max="95" width="36.85546875" bestFit="1" customWidth="1" collapsed="1"/>
    <col min="96" max="96" width="11" hidden="1" customWidth="1" collapsed="1"/>
    <col min="97" max="97" width="12.140625" hidden="1" customWidth="1" collapsed="1"/>
    <col min="98" max="98" width="15.28515625" hidden="1" customWidth="1" collapsed="1"/>
    <col min="99" max="99" width="13.85546875" hidden="1" customWidth="1" collapsed="1"/>
    <col min="100" max="100" width="12.140625" hidden="1" customWidth="1" collapsed="1"/>
    <col min="101" max="101" width="13.7109375" hidden="1" customWidth="1" collapsed="1"/>
    <col min="102" max="109" width="15.85546875" hidden="1" customWidth="1" collapsed="1"/>
    <col min="110" max="112" width="17" hidden="1" customWidth="1" collapsed="1"/>
  </cols>
  <sheetData>
    <row r="1" spans="1:112" x14ac:dyDescent="0.25">
      <c r="A1" s="1" t="s">
        <v>0</v>
      </c>
      <c r="B1" s="1" t="str">
        <f>CS4</f>
        <v>398064</v>
      </c>
      <c r="C1" s="1" t="s">
        <v>1</v>
      </c>
      <c r="D1" s="1" t="str">
        <f>CR4</f>
        <v>PR</v>
      </c>
      <c r="E1" s="1" t="s">
        <v>2</v>
      </c>
      <c r="F1" s="1" t="str">
        <f>CT4</f>
        <v>14/06/2018</v>
      </c>
      <c r="I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1:112" x14ac:dyDescent="0.25">
      <c r="A2" s="1" t="s">
        <v>3</v>
      </c>
      <c r="B2" s="1" t="str">
        <f>CU4</f>
        <v>01/01/2018</v>
      </c>
      <c r="C2" s="1" t="str">
        <f>CV4</f>
        <v>31/12/2018</v>
      </c>
      <c r="D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1:112" x14ac:dyDescent="0.25">
      <c r="A3" t="s">
        <v>4</v>
      </c>
      <c r="B3" t="s">
        <v>5</v>
      </c>
      <c r="C3" t="s">
        <v>134</v>
      </c>
      <c r="D3" t="s">
        <v>6</v>
      </c>
      <c r="E3" t="s">
        <v>7</v>
      </c>
      <c r="F3" t="s">
        <v>133</v>
      </c>
      <c r="G3" t="s">
        <v>8</v>
      </c>
      <c r="H3" t="s">
        <v>99</v>
      </c>
      <c r="I3" t="s">
        <v>100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  <c r="AP3" t="s">
        <v>37</v>
      </c>
      <c r="AQ3" t="s">
        <v>38</v>
      </c>
      <c r="AR3" t="s">
        <v>39</v>
      </c>
      <c r="AS3" t="s">
        <v>41</v>
      </c>
      <c r="AT3" t="s">
        <v>42</v>
      </c>
      <c r="AU3" t="s">
        <v>43</v>
      </c>
      <c r="AV3" t="s">
        <v>44</v>
      </c>
      <c r="AW3" t="s">
        <v>45</v>
      </c>
      <c r="AX3" t="s">
        <v>46</v>
      </c>
      <c r="AY3" t="s">
        <v>47</v>
      </c>
      <c r="AZ3" t="s">
        <v>48</v>
      </c>
      <c r="BA3" t="s">
        <v>49</v>
      </c>
      <c r="BB3" t="s">
        <v>50</v>
      </c>
      <c r="BC3" t="s">
        <v>51</v>
      </c>
      <c r="BD3" t="s">
        <v>52</v>
      </c>
      <c r="BE3" t="s">
        <v>53</v>
      </c>
      <c r="BF3" t="s">
        <v>54</v>
      </c>
      <c r="BG3" t="s">
        <v>55</v>
      </c>
      <c r="BH3" t="s">
        <v>56</v>
      </c>
      <c r="BI3" t="s">
        <v>57</v>
      </c>
      <c r="BJ3" t="s">
        <v>58</v>
      </c>
      <c r="BK3" t="s">
        <v>59</v>
      </c>
      <c r="BL3" t="s">
        <v>60</v>
      </c>
      <c r="BM3" t="s">
        <v>61</v>
      </c>
      <c r="BN3" t="s">
        <v>62</v>
      </c>
      <c r="BO3" t="s">
        <v>63</v>
      </c>
      <c r="BP3" t="s">
        <v>64</v>
      </c>
      <c r="BQ3" t="s">
        <v>65</v>
      </c>
      <c r="BR3" t="s">
        <v>66</v>
      </c>
      <c r="BS3" t="s">
        <v>67</v>
      </c>
      <c r="BT3" t="s">
        <v>68</v>
      </c>
      <c r="BU3" t="s">
        <v>69</v>
      </c>
      <c r="BV3" t="s">
        <v>70</v>
      </c>
      <c r="BW3" t="s">
        <v>71</v>
      </c>
      <c r="BX3" t="s">
        <v>72</v>
      </c>
      <c r="BY3" t="s">
        <v>73</v>
      </c>
      <c r="BZ3" t="s">
        <v>74</v>
      </c>
      <c r="CA3" t="s">
        <v>75</v>
      </c>
      <c r="CB3" t="s">
        <v>76</v>
      </c>
      <c r="CC3" t="s">
        <v>77</v>
      </c>
      <c r="CD3" t="s">
        <v>78</v>
      </c>
      <c r="CE3" t="s">
        <v>79</v>
      </c>
      <c r="CF3" t="s">
        <v>80</v>
      </c>
      <c r="CG3" t="s">
        <v>81</v>
      </c>
      <c r="CH3" t="s">
        <v>82</v>
      </c>
      <c r="CI3" t="s">
        <v>83</v>
      </c>
      <c r="CJ3" t="s">
        <v>84</v>
      </c>
      <c r="CK3" t="s">
        <v>85</v>
      </c>
      <c r="CL3" t="s">
        <v>86</v>
      </c>
      <c r="CM3" t="s">
        <v>87</v>
      </c>
      <c r="CN3" t="s">
        <v>88</v>
      </c>
      <c r="CO3" t="s">
        <v>89</v>
      </c>
      <c r="CP3" t="s">
        <v>90</v>
      </c>
      <c r="CQ3" t="s">
        <v>91</v>
      </c>
      <c r="CR3" t="s">
        <v>92</v>
      </c>
      <c r="CS3" t="s">
        <v>93</v>
      </c>
      <c r="CT3" t="s">
        <v>94</v>
      </c>
      <c r="CU3" t="s">
        <v>95</v>
      </c>
      <c r="CV3" t="s">
        <v>96</v>
      </c>
      <c r="CW3" t="s">
        <v>119</v>
      </c>
      <c r="CX3" t="s">
        <v>120</v>
      </c>
      <c r="CY3" t="s">
        <v>121</v>
      </c>
      <c r="CZ3" t="s">
        <v>122</v>
      </c>
      <c r="DA3" t="s">
        <v>123</v>
      </c>
      <c r="DB3" t="s">
        <v>124</v>
      </c>
      <c r="DC3" t="s">
        <v>125</v>
      </c>
      <c r="DD3" t="s">
        <v>126</v>
      </c>
      <c r="DE3" t="s">
        <v>127</v>
      </c>
      <c r="DF3" t="s">
        <v>128</v>
      </c>
      <c r="DG3" t="s">
        <v>129</v>
      </c>
      <c r="DH3" t="s">
        <v>130</v>
      </c>
    </row>
    <row r="4" spans="1:112" x14ac:dyDescent="0.25">
      <c r="A4" s="1" t="s">
        <v>136</v>
      </c>
      <c r="B4" s="1" t="s">
        <v>137</v>
      </c>
      <c r="C4" s="1" t="str">
        <f t="shared" ref="C4:C11" si="0">CONCATENATE(A4," - ",B4)</f>
        <v>606100 - Ach fourn n stockabl</v>
      </c>
      <c r="D4" s="1" t="s">
        <v>138</v>
      </c>
      <c r="E4" s="1" t="s">
        <v>138</v>
      </c>
      <c r="F4" s="1" t="str">
        <f t="shared" ref="F4:F11" si="1">CONCATENATE(D4," - ",E4)</f>
        <v xml:space="preserve"> - </v>
      </c>
      <c r="G4" s="1" t="s">
        <v>139</v>
      </c>
      <c r="H4" s="1" t="s">
        <v>140</v>
      </c>
      <c r="I4" s="1" t="str">
        <f t="shared" ref="I4:I11" si="2">CONCATENATE(G4," - ",H4)</f>
        <v>IND - Qualiac</v>
      </c>
      <c r="J4" s="1" t="s">
        <v>141</v>
      </c>
      <c r="K4" s="1" t="s">
        <v>142</v>
      </c>
      <c r="L4" s="1" t="s">
        <v>143</v>
      </c>
      <c r="M4" s="1" t="s">
        <v>144</v>
      </c>
      <c r="N4" s="1" t="s">
        <v>138</v>
      </c>
      <c r="O4" s="1" t="s">
        <v>145</v>
      </c>
      <c r="P4" s="1" t="s">
        <v>146</v>
      </c>
      <c r="Q4" s="1" t="s">
        <v>147</v>
      </c>
      <c r="R4" s="1" t="s">
        <v>314</v>
      </c>
      <c r="S4" s="1" t="s">
        <v>138</v>
      </c>
      <c r="T4" s="1" t="s">
        <v>138</v>
      </c>
      <c r="U4" s="1" t="s">
        <v>148</v>
      </c>
      <c r="V4" s="1" t="s">
        <v>148</v>
      </c>
      <c r="W4" s="1" t="s">
        <v>138</v>
      </c>
      <c r="X4" s="1" t="s">
        <v>138</v>
      </c>
      <c r="Y4" s="1" t="s">
        <v>138</v>
      </c>
      <c r="Z4" s="1" t="s">
        <v>138</v>
      </c>
      <c r="AA4" s="1" t="s">
        <v>138</v>
      </c>
      <c r="AB4" s="1" t="s">
        <v>138</v>
      </c>
      <c r="AC4" s="1" t="s">
        <v>138</v>
      </c>
      <c r="AD4" s="1" t="s">
        <v>138</v>
      </c>
      <c r="AE4" s="1" t="s">
        <v>138</v>
      </c>
      <c r="AF4" s="1" t="s">
        <v>149</v>
      </c>
      <c r="AG4" s="1" t="s">
        <v>138</v>
      </c>
      <c r="AH4" s="1" t="s">
        <v>138</v>
      </c>
      <c r="AI4" s="1" t="s">
        <v>138</v>
      </c>
      <c r="AJ4" s="1" t="s">
        <v>138</v>
      </c>
      <c r="AK4" s="1" t="s">
        <v>138</v>
      </c>
      <c r="AL4" s="1" t="s">
        <v>138</v>
      </c>
      <c r="AM4" s="1" t="s">
        <v>138</v>
      </c>
      <c r="AN4" s="3">
        <v>0</v>
      </c>
      <c r="AO4" s="1" t="s">
        <v>150</v>
      </c>
      <c r="AP4" s="1" t="s">
        <v>151</v>
      </c>
      <c r="AQ4" s="1" t="s">
        <v>152</v>
      </c>
      <c r="AR4" s="3">
        <v>6.5595699999999999</v>
      </c>
      <c r="AS4" s="1" t="s">
        <v>136</v>
      </c>
      <c r="AT4" s="1" t="s">
        <v>153</v>
      </c>
      <c r="AU4" s="1" t="s">
        <v>154</v>
      </c>
      <c r="AV4" s="1" t="s">
        <v>155</v>
      </c>
      <c r="AW4" s="1" t="s">
        <v>156</v>
      </c>
      <c r="AX4" s="1" t="s">
        <v>157</v>
      </c>
      <c r="AY4" s="1" t="s">
        <v>138</v>
      </c>
      <c r="AZ4" s="1" t="s">
        <v>158</v>
      </c>
      <c r="BA4" s="1" t="s">
        <v>159</v>
      </c>
      <c r="BB4" s="1" t="s">
        <v>138</v>
      </c>
      <c r="BC4" s="4">
        <v>6958.41</v>
      </c>
      <c r="BD4" s="4">
        <v>3450.61</v>
      </c>
      <c r="BE4" s="4">
        <v>0</v>
      </c>
      <c r="BF4" s="4">
        <v>590.99</v>
      </c>
      <c r="BG4" s="1" t="s">
        <v>160</v>
      </c>
      <c r="BH4" s="1" t="s">
        <v>161</v>
      </c>
      <c r="BI4" s="4">
        <v>533.79999999999995</v>
      </c>
      <c r="BJ4" s="1" t="s">
        <v>162</v>
      </c>
      <c r="BK4" s="1" t="s">
        <v>163</v>
      </c>
      <c r="BL4" s="4">
        <v>590.99</v>
      </c>
      <c r="BM4" s="1" t="s">
        <v>164</v>
      </c>
      <c r="BN4" s="1" t="s">
        <v>165</v>
      </c>
      <c r="BO4" s="4">
        <v>571.91999999999996</v>
      </c>
      <c r="BP4" s="1" t="s">
        <v>166</v>
      </c>
      <c r="BQ4" s="1" t="s">
        <v>167</v>
      </c>
      <c r="BR4" s="4">
        <v>590.99</v>
      </c>
      <c r="BS4" s="1" t="s">
        <v>168</v>
      </c>
      <c r="BT4" s="1" t="s">
        <v>169</v>
      </c>
      <c r="BU4" s="4">
        <v>571.91999999999996</v>
      </c>
      <c r="BV4" s="1" t="s">
        <v>170</v>
      </c>
      <c r="BW4" s="1" t="s">
        <v>171</v>
      </c>
      <c r="BX4" s="4">
        <v>0</v>
      </c>
      <c r="BY4" s="1" t="s">
        <v>138</v>
      </c>
      <c r="BZ4" s="1" t="s">
        <v>138</v>
      </c>
      <c r="CA4" s="4">
        <v>0</v>
      </c>
      <c r="CB4" s="1" t="s">
        <v>138</v>
      </c>
      <c r="CC4" s="1" t="s">
        <v>138</v>
      </c>
      <c r="CD4" s="4">
        <v>0</v>
      </c>
      <c r="CE4" s="1" t="s">
        <v>138</v>
      </c>
      <c r="CF4" s="1" t="s">
        <v>138</v>
      </c>
      <c r="CG4" s="4">
        <v>0</v>
      </c>
      <c r="CH4" s="1" t="s">
        <v>138</v>
      </c>
      <c r="CI4" s="1" t="s">
        <v>138</v>
      </c>
      <c r="CJ4" s="4">
        <v>0</v>
      </c>
      <c r="CK4" s="1" t="s">
        <v>138</v>
      </c>
      <c r="CL4" s="1" t="s">
        <v>138</v>
      </c>
      <c r="CM4" s="4">
        <v>0</v>
      </c>
      <c r="CN4" s="1" t="s">
        <v>138</v>
      </c>
      <c r="CO4" s="1" t="s">
        <v>138</v>
      </c>
      <c r="CP4" s="4">
        <v>3450.61</v>
      </c>
      <c r="CQ4" s="4">
        <v>3507.8</v>
      </c>
      <c r="CR4" s="1" t="s">
        <v>172</v>
      </c>
      <c r="CS4" s="1" t="s">
        <v>173</v>
      </c>
      <c r="CT4" s="1" t="s">
        <v>174</v>
      </c>
      <c r="CU4" s="1" t="s">
        <v>175</v>
      </c>
      <c r="CV4" s="1" t="s">
        <v>176</v>
      </c>
      <c r="CW4" s="1" t="s">
        <v>177</v>
      </c>
      <c r="CX4" t="s">
        <v>178</v>
      </c>
      <c r="CY4" t="s">
        <v>179</v>
      </c>
      <c r="CZ4" t="s">
        <v>180</v>
      </c>
      <c r="DA4" t="s">
        <v>181</v>
      </c>
      <c r="DB4" t="s">
        <v>182</v>
      </c>
      <c r="DC4" t="s">
        <v>183</v>
      </c>
      <c r="DD4" t="s">
        <v>184</v>
      </c>
      <c r="DE4" t="s">
        <v>185</v>
      </c>
      <c r="DF4" t="s">
        <v>186</v>
      </c>
      <c r="DG4" t="s">
        <v>187</v>
      </c>
      <c r="DH4" t="s">
        <v>188</v>
      </c>
    </row>
    <row r="5" spans="1:112" x14ac:dyDescent="0.25">
      <c r="A5" s="1" t="s">
        <v>136</v>
      </c>
      <c r="B5" s="1" t="s">
        <v>137</v>
      </c>
      <c r="C5" s="1" t="str">
        <f t="shared" si="0"/>
        <v>606100 - Ach fourn n stockabl</v>
      </c>
      <c r="D5" s="1" t="s">
        <v>138</v>
      </c>
      <c r="E5" s="1" t="s">
        <v>138</v>
      </c>
      <c r="F5" s="1" t="str">
        <f t="shared" si="1"/>
        <v xml:space="preserve"> - </v>
      </c>
      <c r="G5" s="1" t="s">
        <v>139</v>
      </c>
      <c r="H5" s="1" t="s">
        <v>140</v>
      </c>
      <c r="I5" s="1" t="str">
        <f t="shared" si="2"/>
        <v>IND - Qualiac</v>
      </c>
      <c r="J5" s="1" t="s">
        <v>189</v>
      </c>
      <c r="K5" s="1" t="s">
        <v>142</v>
      </c>
      <c r="L5" s="1" t="s">
        <v>143</v>
      </c>
      <c r="M5" s="1" t="s">
        <v>144</v>
      </c>
      <c r="N5" s="1" t="s">
        <v>138</v>
      </c>
      <c r="O5" s="1" t="s">
        <v>145</v>
      </c>
      <c r="P5" s="1" t="s">
        <v>190</v>
      </c>
      <c r="Q5" s="1" t="s">
        <v>141</v>
      </c>
      <c r="R5" s="1" t="s">
        <v>314</v>
      </c>
      <c r="S5" s="1" t="s">
        <v>138</v>
      </c>
      <c r="T5" s="1" t="s">
        <v>138</v>
      </c>
      <c r="U5" s="1" t="s">
        <v>148</v>
      </c>
      <c r="V5" s="1" t="s">
        <v>148</v>
      </c>
      <c r="W5" s="1" t="s">
        <v>138</v>
      </c>
      <c r="X5" s="1" t="s">
        <v>138</v>
      </c>
      <c r="Y5" s="1" t="s">
        <v>138</v>
      </c>
      <c r="Z5" s="1" t="s">
        <v>138</v>
      </c>
      <c r="AA5" s="1" t="s">
        <v>138</v>
      </c>
      <c r="AB5" s="1" t="s">
        <v>138</v>
      </c>
      <c r="AC5" s="1" t="s">
        <v>138</v>
      </c>
      <c r="AD5" s="1" t="s">
        <v>138</v>
      </c>
      <c r="AE5" s="1" t="s">
        <v>138</v>
      </c>
      <c r="AF5" s="1" t="s">
        <v>149</v>
      </c>
      <c r="AG5" s="1" t="s">
        <v>138</v>
      </c>
      <c r="AH5" s="1" t="s">
        <v>138</v>
      </c>
      <c r="AI5" s="1" t="s">
        <v>138</v>
      </c>
      <c r="AJ5" s="1" t="s">
        <v>138</v>
      </c>
      <c r="AK5" s="1" t="s">
        <v>138</v>
      </c>
      <c r="AL5" s="1" t="s">
        <v>138</v>
      </c>
      <c r="AM5" s="1" t="s">
        <v>138</v>
      </c>
      <c r="AN5" s="3">
        <v>0</v>
      </c>
      <c r="AO5" s="1" t="s">
        <v>150</v>
      </c>
      <c r="AP5" s="1" t="s">
        <v>151</v>
      </c>
      <c r="AQ5" s="1" t="s">
        <v>152</v>
      </c>
      <c r="AR5" s="3">
        <v>6.5595699999999999</v>
      </c>
      <c r="AS5" s="1" t="s">
        <v>136</v>
      </c>
      <c r="AT5" s="1" t="s">
        <v>191</v>
      </c>
      <c r="AU5" s="1" t="s">
        <v>154</v>
      </c>
      <c r="AV5" s="1" t="s">
        <v>192</v>
      </c>
      <c r="AW5" s="1" t="s">
        <v>193</v>
      </c>
      <c r="AX5" s="1" t="s">
        <v>157</v>
      </c>
      <c r="AY5" s="1" t="s">
        <v>138</v>
      </c>
      <c r="AZ5" s="1" t="s">
        <v>158</v>
      </c>
      <c r="BA5" s="1" t="s">
        <v>159</v>
      </c>
      <c r="BB5" s="1" t="s">
        <v>138</v>
      </c>
      <c r="BC5" s="4">
        <v>987.26</v>
      </c>
      <c r="BD5" s="4">
        <v>489.57</v>
      </c>
      <c r="BE5" s="4">
        <v>0</v>
      </c>
      <c r="BF5" s="4">
        <v>83.85</v>
      </c>
      <c r="BG5" s="1" t="s">
        <v>194</v>
      </c>
      <c r="BH5" s="1" t="s">
        <v>195</v>
      </c>
      <c r="BI5" s="4">
        <v>75.73</v>
      </c>
      <c r="BJ5" s="1" t="s">
        <v>196</v>
      </c>
      <c r="BK5" s="1" t="s">
        <v>197</v>
      </c>
      <c r="BL5" s="4">
        <v>83.85</v>
      </c>
      <c r="BM5" s="1" t="s">
        <v>198</v>
      </c>
      <c r="BN5" s="1" t="s">
        <v>199</v>
      </c>
      <c r="BO5" s="4">
        <v>81.150000000000006</v>
      </c>
      <c r="BP5" s="1" t="s">
        <v>200</v>
      </c>
      <c r="BQ5" s="1" t="s">
        <v>201</v>
      </c>
      <c r="BR5" s="4">
        <v>83.85</v>
      </c>
      <c r="BS5" s="1" t="s">
        <v>202</v>
      </c>
      <c r="BT5" s="1" t="s">
        <v>203</v>
      </c>
      <c r="BU5" s="4">
        <v>81.14</v>
      </c>
      <c r="BV5" s="1" t="s">
        <v>204</v>
      </c>
      <c r="BW5" s="1" t="s">
        <v>205</v>
      </c>
      <c r="BX5" s="4">
        <v>0</v>
      </c>
      <c r="BY5" s="1" t="s">
        <v>138</v>
      </c>
      <c r="BZ5" s="1" t="s">
        <v>138</v>
      </c>
      <c r="CA5" s="4">
        <v>0</v>
      </c>
      <c r="CB5" s="1" t="s">
        <v>138</v>
      </c>
      <c r="CC5" s="1" t="s">
        <v>138</v>
      </c>
      <c r="CD5" s="4">
        <v>0</v>
      </c>
      <c r="CE5" s="1" t="s">
        <v>138</v>
      </c>
      <c r="CF5" s="1" t="s">
        <v>138</v>
      </c>
      <c r="CG5" s="4">
        <v>0</v>
      </c>
      <c r="CH5" s="1" t="s">
        <v>138</v>
      </c>
      <c r="CI5" s="1" t="s">
        <v>138</v>
      </c>
      <c r="CJ5" s="4">
        <v>0</v>
      </c>
      <c r="CK5" s="1" t="s">
        <v>138</v>
      </c>
      <c r="CL5" s="1" t="s">
        <v>138</v>
      </c>
      <c r="CM5" s="4">
        <v>0</v>
      </c>
      <c r="CN5" s="1" t="s">
        <v>138</v>
      </c>
      <c r="CO5" s="1" t="s">
        <v>138</v>
      </c>
      <c r="CP5" s="4">
        <v>489.57</v>
      </c>
      <c r="CQ5" s="4">
        <v>497.69</v>
      </c>
      <c r="CR5" s="1" t="s">
        <v>172</v>
      </c>
      <c r="CS5" s="1" t="s">
        <v>173</v>
      </c>
      <c r="CT5" s="1" t="s">
        <v>174</v>
      </c>
      <c r="CU5" s="1" t="s">
        <v>175</v>
      </c>
      <c r="CV5" s="1" t="s">
        <v>176</v>
      </c>
      <c r="CW5" s="1" t="s">
        <v>177</v>
      </c>
      <c r="CX5" t="s">
        <v>178</v>
      </c>
      <c r="CY5" t="s">
        <v>179</v>
      </c>
      <c r="CZ5" t="s">
        <v>180</v>
      </c>
      <c r="DA5" t="s">
        <v>181</v>
      </c>
      <c r="DB5" t="s">
        <v>182</v>
      </c>
      <c r="DC5" t="s">
        <v>183</v>
      </c>
      <c r="DD5" t="s">
        <v>184</v>
      </c>
      <c r="DE5" t="s">
        <v>185</v>
      </c>
      <c r="DF5" t="s">
        <v>186</v>
      </c>
      <c r="DG5" t="s">
        <v>187</v>
      </c>
      <c r="DH5" t="s">
        <v>188</v>
      </c>
    </row>
    <row r="6" spans="1:112" x14ac:dyDescent="0.25">
      <c r="A6" s="1" t="s">
        <v>206</v>
      </c>
      <c r="B6" s="1" t="s">
        <v>207</v>
      </c>
      <c r="C6" s="1" t="str">
        <f t="shared" si="0"/>
        <v>606300 - Ach n stock:Four ent</v>
      </c>
      <c r="D6" s="1" t="s">
        <v>138</v>
      </c>
      <c r="E6" s="1" t="s">
        <v>138</v>
      </c>
      <c r="F6" s="1" t="str">
        <f t="shared" si="1"/>
        <v xml:space="preserve"> - </v>
      </c>
      <c r="G6" s="1" t="s">
        <v>139</v>
      </c>
      <c r="H6" s="1" t="s">
        <v>140</v>
      </c>
      <c r="I6" s="1" t="str">
        <f t="shared" si="2"/>
        <v>IND - Qualiac</v>
      </c>
      <c r="J6" s="1" t="s">
        <v>208</v>
      </c>
      <c r="K6" s="1" t="s">
        <v>142</v>
      </c>
      <c r="L6" s="1" t="s">
        <v>143</v>
      </c>
      <c r="M6" s="1" t="s">
        <v>209</v>
      </c>
      <c r="N6" s="1" t="s">
        <v>138</v>
      </c>
      <c r="O6" s="1" t="s">
        <v>145</v>
      </c>
      <c r="P6" s="1" t="s">
        <v>210</v>
      </c>
      <c r="Q6" s="1" t="s">
        <v>138</v>
      </c>
      <c r="R6" s="1" t="s">
        <v>314</v>
      </c>
      <c r="S6" s="1" t="s">
        <v>138</v>
      </c>
      <c r="T6" s="1" t="s">
        <v>138</v>
      </c>
      <c r="U6" s="1" t="s">
        <v>148</v>
      </c>
      <c r="V6" s="1" t="s">
        <v>148</v>
      </c>
      <c r="W6" s="1" t="s">
        <v>138</v>
      </c>
      <c r="X6" s="1" t="s">
        <v>138</v>
      </c>
      <c r="Y6" s="1" t="s">
        <v>138</v>
      </c>
      <c r="Z6" s="1" t="s">
        <v>138</v>
      </c>
      <c r="AA6" s="1" t="s">
        <v>138</v>
      </c>
      <c r="AB6" s="1" t="s">
        <v>138</v>
      </c>
      <c r="AC6" s="1" t="s">
        <v>138</v>
      </c>
      <c r="AD6" s="1" t="s">
        <v>138</v>
      </c>
      <c r="AE6" s="1" t="s">
        <v>138</v>
      </c>
      <c r="AF6" s="1" t="s">
        <v>149</v>
      </c>
      <c r="AG6" s="1" t="s">
        <v>138</v>
      </c>
      <c r="AH6" s="1" t="s">
        <v>138</v>
      </c>
      <c r="AI6" s="1" t="s">
        <v>138</v>
      </c>
      <c r="AJ6" s="1" t="s">
        <v>138</v>
      </c>
      <c r="AK6" s="1" t="s">
        <v>138</v>
      </c>
      <c r="AL6" s="1" t="s">
        <v>138</v>
      </c>
      <c r="AM6" s="1" t="s">
        <v>138</v>
      </c>
      <c r="AN6" s="3">
        <v>0</v>
      </c>
      <c r="AO6" s="1" t="s">
        <v>150</v>
      </c>
      <c r="AP6" s="1" t="s">
        <v>151</v>
      </c>
      <c r="AQ6" s="1" t="s">
        <v>152</v>
      </c>
      <c r="AR6" s="3">
        <v>6.5595699999999999</v>
      </c>
      <c r="AS6" s="1" t="s">
        <v>206</v>
      </c>
      <c r="AT6" s="1" t="s">
        <v>191</v>
      </c>
      <c r="AU6" s="1" t="s">
        <v>211</v>
      </c>
      <c r="AV6" s="1" t="s">
        <v>212</v>
      </c>
      <c r="AW6" s="1" t="s">
        <v>213</v>
      </c>
      <c r="AX6" s="1" t="s">
        <v>157</v>
      </c>
      <c r="AY6" s="1" t="s">
        <v>138</v>
      </c>
      <c r="AZ6" s="1" t="s">
        <v>158</v>
      </c>
      <c r="BA6" s="1" t="s">
        <v>159</v>
      </c>
      <c r="BB6" s="1" t="s">
        <v>138</v>
      </c>
      <c r="BC6" s="4">
        <v>4520</v>
      </c>
      <c r="BD6" s="4">
        <v>2260.0100000000002</v>
      </c>
      <c r="BE6" s="4">
        <v>0</v>
      </c>
      <c r="BF6" s="4">
        <v>376.67</v>
      </c>
      <c r="BG6" s="1" t="s">
        <v>214</v>
      </c>
      <c r="BH6" s="1" t="s">
        <v>215</v>
      </c>
      <c r="BI6" s="4">
        <v>376.67</v>
      </c>
      <c r="BJ6" s="1" t="s">
        <v>216</v>
      </c>
      <c r="BK6" s="1" t="s">
        <v>217</v>
      </c>
      <c r="BL6" s="4">
        <v>376.67</v>
      </c>
      <c r="BM6" s="1" t="s">
        <v>218</v>
      </c>
      <c r="BN6" s="1" t="s">
        <v>219</v>
      </c>
      <c r="BO6" s="4">
        <v>376.67</v>
      </c>
      <c r="BP6" s="1" t="s">
        <v>220</v>
      </c>
      <c r="BQ6" s="1" t="s">
        <v>221</v>
      </c>
      <c r="BR6" s="4">
        <v>376.67</v>
      </c>
      <c r="BS6" s="1" t="s">
        <v>222</v>
      </c>
      <c r="BT6" s="1" t="s">
        <v>223</v>
      </c>
      <c r="BU6" s="4">
        <v>376.66</v>
      </c>
      <c r="BV6" s="1" t="s">
        <v>224</v>
      </c>
      <c r="BW6" s="1" t="s">
        <v>225</v>
      </c>
      <c r="BX6" s="4">
        <v>0</v>
      </c>
      <c r="BY6" s="1" t="s">
        <v>138</v>
      </c>
      <c r="BZ6" s="1" t="s">
        <v>138</v>
      </c>
      <c r="CA6" s="4">
        <v>0</v>
      </c>
      <c r="CB6" s="1" t="s">
        <v>138</v>
      </c>
      <c r="CC6" s="1" t="s">
        <v>138</v>
      </c>
      <c r="CD6" s="4">
        <v>0</v>
      </c>
      <c r="CE6" s="1" t="s">
        <v>138</v>
      </c>
      <c r="CF6" s="1" t="s">
        <v>138</v>
      </c>
      <c r="CG6" s="4">
        <v>0</v>
      </c>
      <c r="CH6" s="1" t="s">
        <v>138</v>
      </c>
      <c r="CI6" s="1" t="s">
        <v>138</v>
      </c>
      <c r="CJ6" s="4">
        <v>0</v>
      </c>
      <c r="CK6" s="1" t="s">
        <v>138</v>
      </c>
      <c r="CL6" s="1" t="s">
        <v>138</v>
      </c>
      <c r="CM6" s="4">
        <v>0</v>
      </c>
      <c r="CN6" s="1" t="s">
        <v>138</v>
      </c>
      <c r="CO6" s="1" t="s">
        <v>138</v>
      </c>
      <c r="CP6" s="4">
        <v>2260.0100000000002</v>
      </c>
      <c r="CQ6" s="4">
        <v>2259.9899999999998</v>
      </c>
      <c r="CR6" s="1" t="s">
        <v>172</v>
      </c>
      <c r="CS6" s="1" t="s">
        <v>173</v>
      </c>
      <c r="CT6" s="1" t="s">
        <v>174</v>
      </c>
      <c r="CU6" s="1" t="s">
        <v>175</v>
      </c>
      <c r="CV6" s="1" t="s">
        <v>176</v>
      </c>
      <c r="CW6" s="1" t="s">
        <v>177</v>
      </c>
      <c r="CX6" t="s">
        <v>178</v>
      </c>
      <c r="CY6" t="s">
        <v>179</v>
      </c>
      <c r="CZ6" t="s">
        <v>180</v>
      </c>
      <c r="DA6" t="s">
        <v>181</v>
      </c>
      <c r="DB6" t="s">
        <v>182</v>
      </c>
      <c r="DC6" t="s">
        <v>183</v>
      </c>
      <c r="DD6" t="s">
        <v>184</v>
      </c>
      <c r="DE6" t="s">
        <v>185</v>
      </c>
      <c r="DF6" t="s">
        <v>186</v>
      </c>
      <c r="DG6" t="s">
        <v>187</v>
      </c>
      <c r="DH6" t="s">
        <v>188</v>
      </c>
    </row>
    <row r="7" spans="1:112" x14ac:dyDescent="0.25">
      <c r="A7" s="1" t="s">
        <v>206</v>
      </c>
      <c r="B7" s="1" t="s">
        <v>207</v>
      </c>
      <c r="C7" s="1" t="str">
        <f t="shared" si="0"/>
        <v>606300 - Ach n stock:Four ent</v>
      </c>
      <c r="D7" s="1" t="s">
        <v>138</v>
      </c>
      <c r="E7" s="1" t="s">
        <v>138</v>
      </c>
      <c r="F7" s="1" t="str">
        <f t="shared" si="1"/>
        <v xml:space="preserve"> - </v>
      </c>
      <c r="G7" s="1" t="s">
        <v>139</v>
      </c>
      <c r="H7" s="1" t="s">
        <v>140</v>
      </c>
      <c r="I7" s="1" t="str">
        <f t="shared" si="2"/>
        <v>IND - Qualiac</v>
      </c>
      <c r="J7" s="1" t="s">
        <v>226</v>
      </c>
      <c r="K7" s="1" t="s">
        <v>142</v>
      </c>
      <c r="L7" s="1" t="s">
        <v>143</v>
      </c>
      <c r="M7" s="1" t="s">
        <v>227</v>
      </c>
      <c r="N7" s="1" t="s">
        <v>138</v>
      </c>
      <c r="O7" s="1" t="s">
        <v>145</v>
      </c>
      <c r="P7" s="1" t="s">
        <v>228</v>
      </c>
      <c r="Q7" s="1" t="s">
        <v>138</v>
      </c>
      <c r="R7" s="1" t="s">
        <v>314</v>
      </c>
      <c r="S7" s="1" t="s">
        <v>138</v>
      </c>
      <c r="T7" s="1" t="s">
        <v>138</v>
      </c>
      <c r="U7" s="1" t="s">
        <v>148</v>
      </c>
      <c r="V7" s="1" t="s">
        <v>148</v>
      </c>
      <c r="W7" s="1" t="s">
        <v>138</v>
      </c>
      <c r="X7" s="1" t="s">
        <v>138</v>
      </c>
      <c r="Y7" s="1" t="s">
        <v>138</v>
      </c>
      <c r="Z7" s="1" t="s">
        <v>138</v>
      </c>
      <c r="AA7" s="1" t="s">
        <v>138</v>
      </c>
      <c r="AB7" s="1" t="s">
        <v>138</v>
      </c>
      <c r="AC7" s="1" t="s">
        <v>138</v>
      </c>
      <c r="AD7" s="1" t="s">
        <v>138</v>
      </c>
      <c r="AE7" s="1" t="s">
        <v>138</v>
      </c>
      <c r="AF7" s="1" t="s">
        <v>149</v>
      </c>
      <c r="AG7" s="1" t="s">
        <v>138</v>
      </c>
      <c r="AH7" s="1" t="s">
        <v>138</v>
      </c>
      <c r="AI7" s="1" t="s">
        <v>138</v>
      </c>
      <c r="AJ7" s="1" t="s">
        <v>138</v>
      </c>
      <c r="AK7" s="1" t="s">
        <v>138</v>
      </c>
      <c r="AL7" s="1" t="s">
        <v>138</v>
      </c>
      <c r="AM7" s="1" t="s">
        <v>138</v>
      </c>
      <c r="AN7" s="3">
        <v>0</v>
      </c>
      <c r="AO7" s="1" t="s">
        <v>150</v>
      </c>
      <c r="AP7" s="1" t="s">
        <v>151</v>
      </c>
      <c r="AQ7" s="1" t="s">
        <v>152</v>
      </c>
      <c r="AR7" s="3">
        <v>6.5595699999999999</v>
      </c>
      <c r="AS7" s="1" t="s">
        <v>206</v>
      </c>
      <c r="AT7" s="1" t="s">
        <v>191</v>
      </c>
      <c r="AU7" s="1" t="s">
        <v>211</v>
      </c>
      <c r="AV7" s="1" t="s">
        <v>229</v>
      </c>
      <c r="AW7" s="1" t="s">
        <v>230</v>
      </c>
      <c r="AX7" s="1" t="s">
        <v>157</v>
      </c>
      <c r="AY7" s="1" t="s">
        <v>138</v>
      </c>
      <c r="AZ7" s="1" t="s">
        <v>158</v>
      </c>
      <c r="BA7" s="1" t="s">
        <v>159</v>
      </c>
      <c r="BB7" s="1" t="s">
        <v>138</v>
      </c>
      <c r="BC7" s="4">
        <v>1583.69</v>
      </c>
      <c r="BD7" s="4">
        <v>785.34</v>
      </c>
      <c r="BE7" s="4">
        <v>0</v>
      </c>
      <c r="BF7" s="4">
        <v>134.51</v>
      </c>
      <c r="BG7" s="1" t="s">
        <v>231</v>
      </c>
      <c r="BH7" s="1" t="s">
        <v>232</v>
      </c>
      <c r="BI7" s="4">
        <v>121.49</v>
      </c>
      <c r="BJ7" s="1" t="s">
        <v>233</v>
      </c>
      <c r="BK7" s="1" t="s">
        <v>234</v>
      </c>
      <c r="BL7" s="4">
        <v>134.5</v>
      </c>
      <c r="BM7" s="1" t="s">
        <v>235</v>
      </c>
      <c r="BN7" s="1" t="s">
        <v>236</v>
      </c>
      <c r="BO7" s="4">
        <v>130.16999999999999</v>
      </c>
      <c r="BP7" s="1" t="s">
        <v>237</v>
      </c>
      <c r="BQ7" s="1" t="s">
        <v>238</v>
      </c>
      <c r="BR7" s="4">
        <v>134.5</v>
      </c>
      <c r="BS7" s="1" t="s">
        <v>239</v>
      </c>
      <c r="BT7" s="1" t="s">
        <v>240</v>
      </c>
      <c r="BU7" s="4">
        <v>130.16999999999999</v>
      </c>
      <c r="BV7" s="1" t="s">
        <v>241</v>
      </c>
      <c r="BW7" s="1" t="s">
        <v>242</v>
      </c>
      <c r="BX7" s="4">
        <v>0</v>
      </c>
      <c r="BY7" s="1" t="s">
        <v>138</v>
      </c>
      <c r="BZ7" s="1" t="s">
        <v>138</v>
      </c>
      <c r="CA7" s="4">
        <v>0</v>
      </c>
      <c r="CB7" s="1" t="s">
        <v>138</v>
      </c>
      <c r="CC7" s="1" t="s">
        <v>138</v>
      </c>
      <c r="CD7" s="4">
        <v>0</v>
      </c>
      <c r="CE7" s="1" t="s">
        <v>138</v>
      </c>
      <c r="CF7" s="1" t="s">
        <v>138</v>
      </c>
      <c r="CG7" s="4">
        <v>0</v>
      </c>
      <c r="CH7" s="1" t="s">
        <v>138</v>
      </c>
      <c r="CI7" s="1" t="s">
        <v>138</v>
      </c>
      <c r="CJ7" s="4">
        <v>0</v>
      </c>
      <c r="CK7" s="1" t="s">
        <v>138</v>
      </c>
      <c r="CL7" s="1" t="s">
        <v>138</v>
      </c>
      <c r="CM7" s="4">
        <v>0</v>
      </c>
      <c r="CN7" s="1" t="s">
        <v>138</v>
      </c>
      <c r="CO7" s="1" t="s">
        <v>138</v>
      </c>
      <c r="CP7" s="4">
        <v>785.34</v>
      </c>
      <c r="CQ7" s="4">
        <v>798.35</v>
      </c>
      <c r="CR7" s="1" t="s">
        <v>172</v>
      </c>
      <c r="CS7" s="1" t="s">
        <v>173</v>
      </c>
      <c r="CT7" s="1" t="s">
        <v>174</v>
      </c>
      <c r="CU7" s="1" t="s">
        <v>175</v>
      </c>
      <c r="CV7" s="1" t="s">
        <v>176</v>
      </c>
      <c r="CW7" s="1" t="s">
        <v>177</v>
      </c>
      <c r="CX7" t="s">
        <v>178</v>
      </c>
      <c r="CY7" t="s">
        <v>179</v>
      </c>
      <c r="CZ7" t="s">
        <v>180</v>
      </c>
      <c r="DA7" t="s">
        <v>181</v>
      </c>
      <c r="DB7" t="s">
        <v>182</v>
      </c>
      <c r="DC7" t="s">
        <v>183</v>
      </c>
      <c r="DD7" t="s">
        <v>184</v>
      </c>
      <c r="DE7" t="s">
        <v>185</v>
      </c>
      <c r="DF7" t="s">
        <v>186</v>
      </c>
      <c r="DG7" t="s">
        <v>187</v>
      </c>
      <c r="DH7" t="s">
        <v>188</v>
      </c>
    </row>
    <row r="8" spans="1:112" x14ac:dyDescent="0.25">
      <c r="A8" s="1" t="s">
        <v>206</v>
      </c>
      <c r="B8" s="1" t="s">
        <v>207</v>
      </c>
      <c r="C8" s="1" t="str">
        <f t="shared" si="0"/>
        <v>606300 - Ach n stock:Four ent</v>
      </c>
      <c r="D8" s="1" t="s">
        <v>138</v>
      </c>
      <c r="E8" s="1" t="s">
        <v>138</v>
      </c>
      <c r="F8" s="1" t="str">
        <f t="shared" si="1"/>
        <v xml:space="preserve"> - </v>
      </c>
      <c r="G8" s="1" t="s">
        <v>139</v>
      </c>
      <c r="H8" s="1" t="s">
        <v>140</v>
      </c>
      <c r="I8" s="1" t="str">
        <f t="shared" si="2"/>
        <v>IND - Qualiac</v>
      </c>
      <c r="J8" s="1" t="s">
        <v>243</v>
      </c>
      <c r="K8" s="1" t="s">
        <v>142</v>
      </c>
      <c r="L8" s="1" t="s">
        <v>143</v>
      </c>
      <c r="M8" s="1" t="s">
        <v>244</v>
      </c>
      <c r="N8" s="1" t="s">
        <v>138</v>
      </c>
      <c r="O8" s="1" t="s">
        <v>145</v>
      </c>
      <c r="P8" s="1" t="s">
        <v>245</v>
      </c>
      <c r="Q8" s="1" t="s">
        <v>138</v>
      </c>
      <c r="R8" s="1" t="s">
        <v>314</v>
      </c>
      <c r="S8" s="1" t="s">
        <v>138</v>
      </c>
      <c r="T8" s="1" t="s">
        <v>138</v>
      </c>
      <c r="U8" s="1" t="s">
        <v>315</v>
      </c>
      <c r="V8" s="1" t="s">
        <v>315</v>
      </c>
      <c r="W8" s="1" t="s">
        <v>138</v>
      </c>
      <c r="X8" s="1" t="s">
        <v>138</v>
      </c>
      <c r="Y8" s="1" t="s">
        <v>138</v>
      </c>
      <c r="Z8" s="1" t="s">
        <v>138</v>
      </c>
      <c r="AA8" s="1" t="s">
        <v>138</v>
      </c>
      <c r="AB8" s="1" t="s">
        <v>138</v>
      </c>
      <c r="AC8" s="1" t="s">
        <v>138</v>
      </c>
      <c r="AD8" s="1" t="s">
        <v>138</v>
      </c>
      <c r="AE8" s="1" t="s">
        <v>138</v>
      </c>
      <c r="AF8" s="1" t="s">
        <v>149</v>
      </c>
      <c r="AG8" s="1" t="s">
        <v>138</v>
      </c>
      <c r="AH8" s="1" t="s">
        <v>138</v>
      </c>
      <c r="AI8" s="1" t="s">
        <v>138</v>
      </c>
      <c r="AJ8" s="1" t="s">
        <v>138</v>
      </c>
      <c r="AK8" s="1" t="s">
        <v>138</v>
      </c>
      <c r="AL8" s="1" t="s">
        <v>138</v>
      </c>
      <c r="AM8" s="1" t="s">
        <v>138</v>
      </c>
      <c r="AN8" s="3">
        <v>0</v>
      </c>
      <c r="AO8" s="1" t="s">
        <v>150</v>
      </c>
      <c r="AP8" s="1" t="s">
        <v>151</v>
      </c>
      <c r="AQ8" s="1" t="s">
        <v>152</v>
      </c>
      <c r="AR8" s="3">
        <v>6.5595699999999999</v>
      </c>
      <c r="AS8" s="1" t="s">
        <v>206</v>
      </c>
      <c r="AT8" s="1" t="s">
        <v>246</v>
      </c>
      <c r="AU8" s="1" t="s">
        <v>154</v>
      </c>
      <c r="AV8" s="1" t="s">
        <v>247</v>
      </c>
      <c r="AW8" s="1" t="s">
        <v>248</v>
      </c>
      <c r="AX8" s="1" t="s">
        <v>157</v>
      </c>
      <c r="AY8" s="1" t="s">
        <v>138</v>
      </c>
      <c r="AZ8" s="1" t="s">
        <v>158</v>
      </c>
      <c r="BA8" s="1" t="s">
        <v>159</v>
      </c>
      <c r="BB8" s="1" t="s">
        <v>138</v>
      </c>
      <c r="BC8" s="4">
        <v>4580</v>
      </c>
      <c r="BD8" s="4">
        <v>2271.19</v>
      </c>
      <c r="BE8" s="4">
        <v>0</v>
      </c>
      <c r="BF8" s="4">
        <v>388.99</v>
      </c>
      <c r="BG8" s="1" t="s">
        <v>249</v>
      </c>
      <c r="BH8" s="1" t="s">
        <v>250</v>
      </c>
      <c r="BI8" s="4">
        <v>351.34</v>
      </c>
      <c r="BJ8" s="1" t="s">
        <v>251</v>
      </c>
      <c r="BK8" s="1" t="s">
        <v>252</v>
      </c>
      <c r="BL8" s="4">
        <v>388.99</v>
      </c>
      <c r="BM8" s="1" t="s">
        <v>253</v>
      </c>
      <c r="BN8" s="1" t="s">
        <v>254</v>
      </c>
      <c r="BO8" s="4">
        <v>376.44</v>
      </c>
      <c r="BP8" s="1" t="s">
        <v>255</v>
      </c>
      <c r="BQ8" s="1" t="s">
        <v>256</v>
      </c>
      <c r="BR8" s="4">
        <v>388.99</v>
      </c>
      <c r="BS8" s="1" t="s">
        <v>257</v>
      </c>
      <c r="BT8" s="1" t="s">
        <v>258</v>
      </c>
      <c r="BU8" s="4">
        <v>376.44</v>
      </c>
      <c r="BV8" s="1" t="s">
        <v>259</v>
      </c>
      <c r="BW8" s="1" t="s">
        <v>260</v>
      </c>
      <c r="BX8" s="4">
        <v>0</v>
      </c>
      <c r="BY8" s="1" t="s">
        <v>138</v>
      </c>
      <c r="BZ8" s="1" t="s">
        <v>138</v>
      </c>
      <c r="CA8" s="4">
        <v>0</v>
      </c>
      <c r="CB8" s="1" t="s">
        <v>138</v>
      </c>
      <c r="CC8" s="1" t="s">
        <v>138</v>
      </c>
      <c r="CD8" s="4">
        <v>0</v>
      </c>
      <c r="CE8" s="1" t="s">
        <v>138</v>
      </c>
      <c r="CF8" s="1" t="s">
        <v>138</v>
      </c>
      <c r="CG8" s="4">
        <v>0</v>
      </c>
      <c r="CH8" s="1" t="s">
        <v>138</v>
      </c>
      <c r="CI8" s="1" t="s">
        <v>138</v>
      </c>
      <c r="CJ8" s="4">
        <v>0</v>
      </c>
      <c r="CK8" s="1" t="s">
        <v>138</v>
      </c>
      <c r="CL8" s="1" t="s">
        <v>138</v>
      </c>
      <c r="CM8" s="4">
        <v>0</v>
      </c>
      <c r="CN8" s="1" t="s">
        <v>138</v>
      </c>
      <c r="CO8" s="1" t="s">
        <v>138</v>
      </c>
      <c r="CP8" s="4">
        <v>2271.19</v>
      </c>
      <c r="CQ8" s="4">
        <v>2308.81</v>
      </c>
      <c r="CR8" s="1" t="s">
        <v>172</v>
      </c>
      <c r="CS8" s="1" t="s">
        <v>173</v>
      </c>
      <c r="CT8" s="1" t="s">
        <v>174</v>
      </c>
      <c r="CU8" s="1" t="s">
        <v>175</v>
      </c>
      <c r="CV8" s="1" t="s">
        <v>176</v>
      </c>
      <c r="CW8" s="1" t="s">
        <v>177</v>
      </c>
      <c r="CX8" t="s">
        <v>178</v>
      </c>
      <c r="CY8" t="s">
        <v>179</v>
      </c>
      <c r="CZ8" t="s">
        <v>180</v>
      </c>
      <c r="DA8" t="s">
        <v>181</v>
      </c>
      <c r="DB8" t="s">
        <v>182</v>
      </c>
      <c r="DC8" t="s">
        <v>183</v>
      </c>
      <c r="DD8" t="s">
        <v>184</v>
      </c>
      <c r="DE8" t="s">
        <v>185</v>
      </c>
      <c r="DF8" t="s">
        <v>186</v>
      </c>
      <c r="DG8" t="s">
        <v>187</v>
      </c>
      <c r="DH8" t="s">
        <v>188</v>
      </c>
    </row>
    <row r="9" spans="1:112" x14ac:dyDescent="0.25">
      <c r="A9" s="1" t="s">
        <v>206</v>
      </c>
      <c r="B9" s="1" t="s">
        <v>207</v>
      </c>
      <c r="C9" s="1" t="str">
        <f t="shared" si="0"/>
        <v>606300 - Ach n stock:Four ent</v>
      </c>
      <c r="D9" s="1" t="s">
        <v>138</v>
      </c>
      <c r="E9" s="1" t="s">
        <v>138</v>
      </c>
      <c r="F9" s="1" t="str">
        <f t="shared" si="1"/>
        <v xml:space="preserve"> - </v>
      </c>
      <c r="G9" s="1" t="s">
        <v>139</v>
      </c>
      <c r="H9" s="1" t="s">
        <v>140</v>
      </c>
      <c r="I9" s="1" t="str">
        <f t="shared" si="2"/>
        <v>IND - Qualiac</v>
      </c>
      <c r="J9" s="1" t="s">
        <v>147</v>
      </c>
      <c r="K9" s="1" t="s">
        <v>142</v>
      </c>
      <c r="L9" s="1" t="s">
        <v>143</v>
      </c>
      <c r="M9" s="1" t="s">
        <v>261</v>
      </c>
      <c r="N9" s="1" t="s">
        <v>138</v>
      </c>
      <c r="O9" s="1" t="s">
        <v>145</v>
      </c>
      <c r="P9" s="1" t="s">
        <v>262</v>
      </c>
      <c r="Q9" s="1" t="s">
        <v>243</v>
      </c>
      <c r="R9" s="1" t="s">
        <v>314</v>
      </c>
      <c r="S9" s="1" t="s">
        <v>138</v>
      </c>
      <c r="T9" s="1" t="s">
        <v>138</v>
      </c>
      <c r="U9" s="1" t="s">
        <v>263</v>
      </c>
      <c r="V9" s="1" t="s">
        <v>263</v>
      </c>
      <c r="W9" s="1" t="s">
        <v>138</v>
      </c>
      <c r="X9" s="1" t="s">
        <v>138</v>
      </c>
      <c r="Y9" s="1" t="s">
        <v>138</v>
      </c>
      <c r="Z9" s="1" t="s">
        <v>138</v>
      </c>
      <c r="AA9" s="1" t="s">
        <v>138</v>
      </c>
      <c r="AB9" s="1" t="s">
        <v>138</v>
      </c>
      <c r="AC9" s="1" t="s">
        <v>138</v>
      </c>
      <c r="AD9" s="1" t="s">
        <v>138</v>
      </c>
      <c r="AE9" s="1" t="s">
        <v>138</v>
      </c>
      <c r="AF9" s="1" t="s">
        <v>149</v>
      </c>
      <c r="AG9" s="1" t="s">
        <v>138</v>
      </c>
      <c r="AH9" s="1" t="s">
        <v>138</v>
      </c>
      <c r="AI9" s="1" t="s">
        <v>138</v>
      </c>
      <c r="AJ9" s="1" t="s">
        <v>138</v>
      </c>
      <c r="AK9" s="1" t="s">
        <v>138</v>
      </c>
      <c r="AL9" s="1" t="s">
        <v>138</v>
      </c>
      <c r="AM9" s="1" t="s">
        <v>138</v>
      </c>
      <c r="AN9" s="3">
        <v>0</v>
      </c>
      <c r="AO9" s="1" t="s">
        <v>150</v>
      </c>
      <c r="AP9" s="1" t="s">
        <v>151</v>
      </c>
      <c r="AQ9" s="1" t="s">
        <v>152</v>
      </c>
      <c r="AR9" s="3">
        <v>6.5595699999999999</v>
      </c>
      <c r="AS9" s="1" t="s">
        <v>206</v>
      </c>
      <c r="AT9" s="1" t="s">
        <v>191</v>
      </c>
      <c r="AU9" s="1" t="s">
        <v>154</v>
      </c>
      <c r="AV9" s="1" t="s">
        <v>264</v>
      </c>
      <c r="AW9" s="1" t="s">
        <v>265</v>
      </c>
      <c r="AX9" s="1" t="s">
        <v>157</v>
      </c>
      <c r="AY9" s="1" t="s">
        <v>138</v>
      </c>
      <c r="AZ9" s="1" t="s">
        <v>158</v>
      </c>
      <c r="BA9" s="1" t="s">
        <v>159</v>
      </c>
      <c r="BB9" s="1" t="s">
        <v>138</v>
      </c>
      <c r="BC9" s="4">
        <v>800</v>
      </c>
      <c r="BD9" s="4">
        <v>396.71</v>
      </c>
      <c r="BE9" s="4">
        <v>0</v>
      </c>
      <c r="BF9" s="4">
        <v>67.95</v>
      </c>
      <c r="BG9" s="1" t="s">
        <v>266</v>
      </c>
      <c r="BH9" s="1" t="s">
        <v>267</v>
      </c>
      <c r="BI9" s="4">
        <v>61.37</v>
      </c>
      <c r="BJ9" s="1" t="s">
        <v>268</v>
      </c>
      <c r="BK9" s="1" t="s">
        <v>269</v>
      </c>
      <c r="BL9" s="4">
        <v>67.94</v>
      </c>
      <c r="BM9" s="1" t="s">
        <v>270</v>
      </c>
      <c r="BN9" s="1" t="s">
        <v>271</v>
      </c>
      <c r="BO9" s="4">
        <v>65.75</v>
      </c>
      <c r="BP9" s="1" t="s">
        <v>272</v>
      </c>
      <c r="BQ9" s="1" t="s">
        <v>273</v>
      </c>
      <c r="BR9" s="4">
        <v>67.95</v>
      </c>
      <c r="BS9" s="1" t="s">
        <v>274</v>
      </c>
      <c r="BT9" s="1" t="s">
        <v>275</v>
      </c>
      <c r="BU9" s="4">
        <v>65.75</v>
      </c>
      <c r="BV9" s="1" t="s">
        <v>276</v>
      </c>
      <c r="BW9" s="1" t="s">
        <v>277</v>
      </c>
      <c r="BX9" s="4">
        <v>0</v>
      </c>
      <c r="BY9" s="1" t="s">
        <v>138</v>
      </c>
      <c r="BZ9" s="1" t="s">
        <v>138</v>
      </c>
      <c r="CA9" s="4">
        <v>0</v>
      </c>
      <c r="CB9" s="1" t="s">
        <v>138</v>
      </c>
      <c r="CC9" s="1" t="s">
        <v>138</v>
      </c>
      <c r="CD9" s="4">
        <v>0</v>
      </c>
      <c r="CE9" s="1" t="s">
        <v>138</v>
      </c>
      <c r="CF9" s="1" t="s">
        <v>138</v>
      </c>
      <c r="CG9" s="4">
        <v>0</v>
      </c>
      <c r="CH9" s="1" t="s">
        <v>138</v>
      </c>
      <c r="CI9" s="1" t="s">
        <v>138</v>
      </c>
      <c r="CJ9" s="4">
        <v>0</v>
      </c>
      <c r="CK9" s="1" t="s">
        <v>138</v>
      </c>
      <c r="CL9" s="1" t="s">
        <v>138</v>
      </c>
      <c r="CM9" s="4">
        <v>0</v>
      </c>
      <c r="CN9" s="1" t="s">
        <v>138</v>
      </c>
      <c r="CO9" s="1" t="s">
        <v>138</v>
      </c>
      <c r="CP9" s="4">
        <v>396.71</v>
      </c>
      <c r="CQ9" s="4">
        <v>403.29</v>
      </c>
      <c r="CR9" s="1" t="s">
        <v>172</v>
      </c>
      <c r="CS9" s="1" t="s">
        <v>173</v>
      </c>
      <c r="CT9" s="1" t="s">
        <v>174</v>
      </c>
      <c r="CU9" s="1" t="s">
        <v>175</v>
      </c>
      <c r="CV9" s="1" t="s">
        <v>176</v>
      </c>
      <c r="CW9" s="1" t="s">
        <v>177</v>
      </c>
      <c r="CX9" t="s">
        <v>178</v>
      </c>
      <c r="CY9" t="s">
        <v>179</v>
      </c>
      <c r="CZ9" t="s">
        <v>180</v>
      </c>
      <c r="DA9" t="s">
        <v>181</v>
      </c>
      <c r="DB9" t="s">
        <v>182</v>
      </c>
      <c r="DC9" t="s">
        <v>183</v>
      </c>
      <c r="DD9" t="s">
        <v>184</v>
      </c>
      <c r="DE9" t="s">
        <v>185</v>
      </c>
      <c r="DF9" t="s">
        <v>186</v>
      </c>
      <c r="DG9" t="s">
        <v>187</v>
      </c>
      <c r="DH9" t="s">
        <v>188</v>
      </c>
    </row>
    <row r="10" spans="1:112" x14ac:dyDescent="0.25">
      <c r="A10" s="1" t="s">
        <v>206</v>
      </c>
      <c r="B10" s="1" t="s">
        <v>207</v>
      </c>
      <c r="C10" s="1" t="str">
        <f t="shared" si="0"/>
        <v>606300 - Ach n stock:Four ent</v>
      </c>
      <c r="D10" s="1" t="s">
        <v>138</v>
      </c>
      <c r="E10" s="1" t="s">
        <v>138</v>
      </c>
      <c r="F10" s="1" t="str">
        <f t="shared" si="1"/>
        <v xml:space="preserve"> - </v>
      </c>
      <c r="G10" s="1" t="s">
        <v>139</v>
      </c>
      <c r="H10" s="1" t="s">
        <v>140</v>
      </c>
      <c r="I10" s="1" t="str">
        <f t="shared" si="2"/>
        <v>IND - Qualiac</v>
      </c>
      <c r="J10" s="1" t="s">
        <v>278</v>
      </c>
      <c r="K10" s="1" t="s">
        <v>142</v>
      </c>
      <c r="L10" s="1" t="s">
        <v>143</v>
      </c>
      <c r="M10" s="1" t="s">
        <v>261</v>
      </c>
      <c r="N10" s="1" t="s">
        <v>138</v>
      </c>
      <c r="O10" s="1" t="s">
        <v>145</v>
      </c>
      <c r="P10" s="1" t="s">
        <v>279</v>
      </c>
      <c r="Q10" s="1" t="s">
        <v>147</v>
      </c>
      <c r="R10" s="1" t="s">
        <v>314</v>
      </c>
      <c r="S10" s="1" t="s">
        <v>138</v>
      </c>
      <c r="T10" s="1" t="s">
        <v>138</v>
      </c>
      <c r="U10" s="1" t="s">
        <v>263</v>
      </c>
      <c r="V10" s="1" t="s">
        <v>263</v>
      </c>
      <c r="W10" s="1" t="s">
        <v>138</v>
      </c>
      <c r="X10" s="1" t="s">
        <v>138</v>
      </c>
      <c r="Y10" s="1" t="s">
        <v>138</v>
      </c>
      <c r="Z10" s="1" t="s">
        <v>138</v>
      </c>
      <c r="AA10" s="1" t="s">
        <v>138</v>
      </c>
      <c r="AB10" s="1" t="s">
        <v>138</v>
      </c>
      <c r="AC10" s="1" t="s">
        <v>138</v>
      </c>
      <c r="AD10" s="1" t="s">
        <v>138</v>
      </c>
      <c r="AE10" s="1" t="s">
        <v>138</v>
      </c>
      <c r="AF10" s="1" t="s">
        <v>149</v>
      </c>
      <c r="AG10" s="1" t="s">
        <v>138</v>
      </c>
      <c r="AH10" s="1" t="s">
        <v>138</v>
      </c>
      <c r="AI10" s="1" t="s">
        <v>138</v>
      </c>
      <c r="AJ10" s="1" t="s">
        <v>138</v>
      </c>
      <c r="AK10" s="1" t="s">
        <v>138</v>
      </c>
      <c r="AL10" s="1" t="s">
        <v>138</v>
      </c>
      <c r="AM10" s="1" t="s">
        <v>138</v>
      </c>
      <c r="AN10" s="3">
        <v>0</v>
      </c>
      <c r="AO10" s="1" t="s">
        <v>150</v>
      </c>
      <c r="AP10" s="1" t="s">
        <v>151</v>
      </c>
      <c r="AQ10" s="1" t="s">
        <v>152</v>
      </c>
      <c r="AR10" s="3">
        <v>6.5595699999999999</v>
      </c>
      <c r="AS10" s="1" t="s">
        <v>206</v>
      </c>
      <c r="AT10" s="1" t="s">
        <v>191</v>
      </c>
      <c r="AU10" s="1" t="s">
        <v>154</v>
      </c>
      <c r="AV10" s="1" t="s">
        <v>280</v>
      </c>
      <c r="AW10" s="1" t="s">
        <v>281</v>
      </c>
      <c r="AX10" s="1" t="s">
        <v>157</v>
      </c>
      <c r="AY10" s="1" t="s">
        <v>138</v>
      </c>
      <c r="AZ10" s="1" t="s">
        <v>158</v>
      </c>
      <c r="BA10" s="1" t="s">
        <v>159</v>
      </c>
      <c r="BB10" s="1" t="s">
        <v>138</v>
      </c>
      <c r="BC10" s="4">
        <v>4178.2299999999996</v>
      </c>
      <c r="BD10" s="4">
        <v>2071.94</v>
      </c>
      <c r="BE10" s="4">
        <v>0</v>
      </c>
      <c r="BF10" s="4">
        <v>354.86</v>
      </c>
      <c r="BG10" s="1" t="s">
        <v>282</v>
      </c>
      <c r="BH10" s="1" t="s">
        <v>283</v>
      </c>
      <c r="BI10" s="4">
        <v>320.52</v>
      </c>
      <c r="BJ10" s="1" t="s">
        <v>284</v>
      </c>
      <c r="BK10" s="1" t="s">
        <v>285</v>
      </c>
      <c r="BL10" s="4">
        <v>354.86</v>
      </c>
      <c r="BM10" s="1" t="s">
        <v>286</v>
      </c>
      <c r="BN10" s="1" t="s">
        <v>287</v>
      </c>
      <c r="BO10" s="4">
        <v>343.42</v>
      </c>
      <c r="BP10" s="1" t="s">
        <v>288</v>
      </c>
      <c r="BQ10" s="1" t="s">
        <v>289</v>
      </c>
      <c r="BR10" s="4">
        <v>354.86</v>
      </c>
      <c r="BS10" s="1" t="s">
        <v>290</v>
      </c>
      <c r="BT10" s="1" t="s">
        <v>291</v>
      </c>
      <c r="BU10" s="4">
        <v>343.42</v>
      </c>
      <c r="BV10" s="1" t="s">
        <v>292</v>
      </c>
      <c r="BW10" s="1" t="s">
        <v>293</v>
      </c>
      <c r="BX10" s="4">
        <v>0</v>
      </c>
      <c r="BY10" s="1" t="s">
        <v>138</v>
      </c>
      <c r="BZ10" s="1" t="s">
        <v>138</v>
      </c>
      <c r="CA10" s="4">
        <v>0</v>
      </c>
      <c r="CB10" s="1" t="s">
        <v>138</v>
      </c>
      <c r="CC10" s="1" t="s">
        <v>138</v>
      </c>
      <c r="CD10" s="4">
        <v>0</v>
      </c>
      <c r="CE10" s="1" t="s">
        <v>138</v>
      </c>
      <c r="CF10" s="1" t="s">
        <v>138</v>
      </c>
      <c r="CG10" s="4">
        <v>0</v>
      </c>
      <c r="CH10" s="1" t="s">
        <v>138</v>
      </c>
      <c r="CI10" s="1" t="s">
        <v>138</v>
      </c>
      <c r="CJ10" s="4">
        <v>0</v>
      </c>
      <c r="CK10" s="1" t="s">
        <v>138</v>
      </c>
      <c r="CL10" s="1" t="s">
        <v>138</v>
      </c>
      <c r="CM10" s="4">
        <v>0</v>
      </c>
      <c r="CN10" s="1" t="s">
        <v>138</v>
      </c>
      <c r="CO10" s="1" t="s">
        <v>138</v>
      </c>
      <c r="CP10" s="4">
        <v>2071.94</v>
      </c>
      <c r="CQ10" s="4">
        <v>2106.29</v>
      </c>
      <c r="CR10" s="1" t="s">
        <v>172</v>
      </c>
      <c r="CS10" s="1" t="s">
        <v>173</v>
      </c>
      <c r="CT10" s="1" t="s">
        <v>174</v>
      </c>
      <c r="CU10" s="1" t="s">
        <v>175</v>
      </c>
      <c r="CV10" s="1" t="s">
        <v>176</v>
      </c>
      <c r="CW10" s="1" t="s">
        <v>177</v>
      </c>
      <c r="CX10" t="s">
        <v>178</v>
      </c>
      <c r="CY10" t="s">
        <v>179</v>
      </c>
      <c r="CZ10" t="s">
        <v>180</v>
      </c>
      <c r="DA10" t="s">
        <v>181</v>
      </c>
      <c r="DB10" t="s">
        <v>182</v>
      </c>
      <c r="DC10" t="s">
        <v>183</v>
      </c>
      <c r="DD10" t="s">
        <v>184</v>
      </c>
      <c r="DE10" t="s">
        <v>185</v>
      </c>
      <c r="DF10" t="s">
        <v>186</v>
      </c>
      <c r="DG10" t="s">
        <v>187</v>
      </c>
      <c r="DH10" t="s">
        <v>188</v>
      </c>
    </row>
    <row r="11" spans="1:112" x14ac:dyDescent="0.25">
      <c r="A11" s="1" t="s">
        <v>206</v>
      </c>
      <c r="B11" s="1" t="s">
        <v>207</v>
      </c>
      <c r="C11" s="1" t="str">
        <f t="shared" si="0"/>
        <v>606300 - Ach n stock:Four ent</v>
      </c>
      <c r="D11" s="1" t="s">
        <v>138</v>
      </c>
      <c r="E11" s="1" t="s">
        <v>138</v>
      </c>
      <c r="F11" s="1" t="str">
        <f t="shared" si="1"/>
        <v xml:space="preserve"> - </v>
      </c>
      <c r="G11" s="1" t="s">
        <v>139</v>
      </c>
      <c r="H11" s="1" t="s">
        <v>140</v>
      </c>
      <c r="I11" s="1" t="str">
        <f t="shared" si="2"/>
        <v>IND - Qualiac</v>
      </c>
      <c r="J11" s="1" t="s">
        <v>294</v>
      </c>
      <c r="K11" s="1" t="s">
        <v>142</v>
      </c>
      <c r="L11" s="1" t="s">
        <v>143</v>
      </c>
      <c r="M11" s="1" t="s">
        <v>261</v>
      </c>
      <c r="N11" s="1" t="s">
        <v>138</v>
      </c>
      <c r="O11" s="1" t="s">
        <v>145</v>
      </c>
      <c r="P11" s="1" t="s">
        <v>295</v>
      </c>
      <c r="Q11" s="1" t="s">
        <v>278</v>
      </c>
      <c r="R11" s="1" t="s">
        <v>314</v>
      </c>
      <c r="S11" s="1" t="s">
        <v>138</v>
      </c>
      <c r="T11" s="1" t="s">
        <v>138</v>
      </c>
      <c r="U11" s="1" t="s">
        <v>263</v>
      </c>
      <c r="V11" s="1" t="s">
        <v>263</v>
      </c>
      <c r="W11" s="1" t="s">
        <v>138</v>
      </c>
      <c r="X11" s="1" t="s">
        <v>138</v>
      </c>
      <c r="Y11" s="1" t="s">
        <v>138</v>
      </c>
      <c r="Z11" s="1" t="s">
        <v>138</v>
      </c>
      <c r="AA11" s="1" t="s">
        <v>138</v>
      </c>
      <c r="AB11" s="1" t="s">
        <v>138</v>
      </c>
      <c r="AC11" s="1" t="s">
        <v>138</v>
      </c>
      <c r="AD11" s="1" t="s">
        <v>138</v>
      </c>
      <c r="AE11" s="1" t="s">
        <v>138</v>
      </c>
      <c r="AF11" s="1" t="s">
        <v>149</v>
      </c>
      <c r="AG11" s="1" t="s">
        <v>138</v>
      </c>
      <c r="AH11" s="1" t="s">
        <v>138</v>
      </c>
      <c r="AI11" s="1" t="s">
        <v>138</v>
      </c>
      <c r="AJ11" s="1" t="s">
        <v>138</v>
      </c>
      <c r="AK11" s="1" t="s">
        <v>138</v>
      </c>
      <c r="AL11" s="1" t="s">
        <v>138</v>
      </c>
      <c r="AM11" s="1" t="s">
        <v>138</v>
      </c>
      <c r="AN11" s="3">
        <v>0</v>
      </c>
      <c r="AO11" s="1" t="s">
        <v>150</v>
      </c>
      <c r="AP11" s="1" t="s">
        <v>151</v>
      </c>
      <c r="AQ11" s="1" t="s">
        <v>152</v>
      </c>
      <c r="AR11" s="3">
        <v>6.5595699999999999</v>
      </c>
      <c r="AS11" s="1" t="s">
        <v>206</v>
      </c>
      <c r="AT11" s="1" t="s">
        <v>246</v>
      </c>
      <c r="AU11" s="1" t="s">
        <v>154</v>
      </c>
      <c r="AV11" s="1" t="s">
        <v>296</v>
      </c>
      <c r="AW11" s="1" t="s">
        <v>297</v>
      </c>
      <c r="AX11" s="1" t="s">
        <v>157</v>
      </c>
      <c r="AY11" s="1" t="s">
        <v>138</v>
      </c>
      <c r="AZ11" s="1" t="s">
        <v>158</v>
      </c>
      <c r="BA11" s="1" t="s">
        <v>159</v>
      </c>
      <c r="BB11" s="1" t="s">
        <v>138</v>
      </c>
      <c r="BC11" s="4">
        <v>3300</v>
      </c>
      <c r="BD11" s="4">
        <v>1636.43</v>
      </c>
      <c r="BE11" s="4">
        <v>0</v>
      </c>
      <c r="BF11" s="4">
        <v>280.27</v>
      </c>
      <c r="BG11" s="1" t="s">
        <v>298</v>
      </c>
      <c r="BH11" s="1" t="s">
        <v>299</v>
      </c>
      <c r="BI11" s="4">
        <v>253.15</v>
      </c>
      <c r="BJ11" s="1" t="s">
        <v>300</v>
      </c>
      <c r="BK11" s="1" t="s">
        <v>301</v>
      </c>
      <c r="BL11" s="4">
        <v>280.27</v>
      </c>
      <c r="BM11" s="1" t="s">
        <v>302</v>
      </c>
      <c r="BN11" s="1" t="s">
        <v>303</v>
      </c>
      <c r="BO11" s="4">
        <v>271.23</v>
      </c>
      <c r="BP11" s="1" t="s">
        <v>304</v>
      </c>
      <c r="BQ11" s="1" t="s">
        <v>305</v>
      </c>
      <c r="BR11" s="4">
        <v>280.27999999999997</v>
      </c>
      <c r="BS11" s="1" t="s">
        <v>306</v>
      </c>
      <c r="BT11" s="1" t="s">
        <v>307</v>
      </c>
      <c r="BU11" s="4">
        <v>271.23</v>
      </c>
      <c r="BV11" s="1" t="s">
        <v>308</v>
      </c>
      <c r="BW11" s="1" t="s">
        <v>309</v>
      </c>
      <c r="BX11" s="4">
        <v>0</v>
      </c>
      <c r="BY11" s="1" t="s">
        <v>138</v>
      </c>
      <c r="BZ11" s="1" t="s">
        <v>138</v>
      </c>
      <c r="CA11" s="4">
        <v>0</v>
      </c>
      <c r="CB11" s="1" t="s">
        <v>138</v>
      </c>
      <c r="CC11" s="1" t="s">
        <v>138</v>
      </c>
      <c r="CD11" s="4">
        <v>0</v>
      </c>
      <c r="CE11" s="1" t="s">
        <v>138</v>
      </c>
      <c r="CF11" s="1" t="s">
        <v>138</v>
      </c>
      <c r="CG11" s="4">
        <v>0</v>
      </c>
      <c r="CH11" s="1" t="s">
        <v>138</v>
      </c>
      <c r="CI11" s="1" t="s">
        <v>138</v>
      </c>
      <c r="CJ11" s="4">
        <v>0</v>
      </c>
      <c r="CK11" s="1" t="s">
        <v>138</v>
      </c>
      <c r="CL11" s="1" t="s">
        <v>138</v>
      </c>
      <c r="CM11" s="4">
        <v>0</v>
      </c>
      <c r="CN11" s="1" t="s">
        <v>138</v>
      </c>
      <c r="CO11" s="1" t="s">
        <v>138</v>
      </c>
      <c r="CP11" s="4">
        <v>1636.43</v>
      </c>
      <c r="CQ11" s="4">
        <v>1663.57</v>
      </c>
      <c r="CR11" s="1" t="s">
        <v>172</v>
      </c>
      <c r="CS11" s="1" t="s">
        <v>173</v>
      </c>
      <c r="CT11" s="1" t="s">
        <v>174</v>
      </c>
      <c r="CU11" s="1" t="s">
        <v>175</v>
      </c>
      <c r="CV11" s="1" t="s">
        <v>176</v>
      </c>
      <c r="CW11" s="1" t="s">
        <v>177</v>
      </c>
      <c r="CX11" t="s">
        <v>178</v>
      </c>
      <c r="CY11" t="s">
        <v>179</v>
      </c>
      <c r="CZ11" t="s">
        <v>180</v>
      </c>
      <c r="DA11" t="s">
        <v>181</v>
      </c>
      <c r="DB11" t="s">
        <v>182</v>
      </c>
      <c r="DC11" t="s">
        <v>183</v>
      </c>
      <c r="DD11" t="s">
        <v>184</v>
      </c>
      <c r="DE11" t="s">
        <v>185</v>
      </c>
      <c r="DF11" t="s">
        <v>186</v>
      </c>
      <c r="DG11" t="s">
        <v>187</v>
      </c>
      <c r="DH11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ELIS</vt:lpstr>
      <vt:lpstr>Donnees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lafon</dc:creator>
  <cp:keywords>SXSSF</cp:keywords>
  <cp:lastModifiedBy>pascal robert</cp:lastModifiedBy>
  <cp:lastPrinted>2018-06-07T07:02:01Z</cp:lastPrinted>
  <dcterms:created xsi:type="dcterms:W3CDTF">2018-06-04T12:58:11Z</dcterms:created>
  <dcterms:modified xsi:type="dcterms:W3CDTF">2018-06-14T13:08:34Z</dcterms:modified>
</cp:coreProperties>
</file>