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I:\j1.01\fr\oct\editions\"/>
    </mc:Choice>
  </mc:AlternateContent>
  <xr:revisionPtr revIDLastSave="0" documentId="13_ncr:1_{8689647A-F5F1-47BE-B138-FD880A1C3F29}" xr6:coauthVersionLast="45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EGLC" sheetId="3" r:id="rId1"/>
    <sheet name="Donnees" sheetId="2" r:id="rId2"/>
    <sheet name="Criteres" sheetId="4" state="hidden" r:id="rId3"/>
    <sheet name="Labels" sheetId="5" state="hidden" r:id="rId4"/>
  </sheets>
  <calcPr calcId="191029"/>
  <pivotCaches>
    <pivotCache cacheId="389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T23" i="2" l="1"/>
  <c r="BQ23" i="2"/>
  <c r="BN23" i="2"/>
  <c r="BK23" i="2"/>
  <c r="C23" i="2"/>
  <c r="BT22" i="2"/>
  <c r="BQ22" i="2"/>
  <c r="BN22" i="2"/>
  <c r="BK22" i="2"/>
  <c r="C22" i="2"/>
  <c r="BT21" i="2"/>
  <c r="BQ21" i="2"/>
  <c r="BN21" i="2"/>
  <c r="BK21" i="2"/>
  <c r="C21" i="2"/>
  <c r="BT20" i="2"/>
  <c r="BQ20" i="2"/>
  <c r="BN20" i="2"/>
  <c r="BK20" i="2"/>
  <c r="C20" i="2"/>
  <c r="BT19" i="2"/>
  <c r="BQ19" i="2"/>
  <c r="BN19" i="2"/>
  <c r="BK19" i="2"/>
  <c r="C19" i="2"/>
  <c r="BT18" i="2"/>
  <c r="BQ18" i="2"/>
  <c r="BN18" i="2"/>
  <c r="BK18" i="2"/>
  <c r="C18" i="2"/>
  <c r="BT17" i="2"/>
  <c r="BQ17" i="2"/>
  <c r="BN17" i="2"/>
  <c r="BK17" i="2"/>
  <c r="C17" i="2"/>
  <c r="BT16" i="2"/>
  <c r="BQ16" i="2"/>
  <c r="BN16" i="2"/>
  <c r="BK16" i="2"/>
  <c r="C16" i="2"/>
  <c r="BT15" i="2"/>
  <c r="BQ15" i="2"/>
  <c r="BN15" i="2"/>
  <c r="BK15" i="2"/>
  <c r="C15" i="2"/>
  <c r="BT14" i="2"/>
  <c r="BQ14" i="2"/>
  <c r="BN14" i="2"/>
  <c r="BK14" i="2"/>
  <c r="C14" i="2"/>
  <c r="BT13" i="2"/>
  <c r="BQ13" i="2"/>
  <c r="BN13" i="2"/>
  <c r="BK13" i="2"/>
  <c r="C13" i="2"/>
  <c r="BT12" i="2"/>
  <c r="BQ12" i="2"/>
  <c r="BN12" i="2"/>
  <c r="BK12" i="2"/>
  <c r="C12" i="2"/>
  <c r="BT11" i="2"/>
  <c r="BQ11" i="2"/>
  <c r="BN11" i="2"/>
  <c r="BK11" i="2"/>
  <c r="C11" i="2"/>
  <c r="BT10" i="2"/>
  <c r="BQ10" i="2"/>
  <c r="BN10" i="2"/>
  <c r="BK10" i="2"/>
  <c r="C10" i="2"/>
  <c r="BT9" i="2"/>
  <c r="BQ9" i="2"/>
  <c r="BN9" i="2"/>
  <c r="BK9" i="2"/>
  <c r="C9" i="2"/>
  <c r="BT8" i="2"/>
  <c r="BQ8" i="2"/>
  <c r="BN8" i="2"/>
  <c r="BK8" i="2"/>
  <c r="C8" i="2"/>
  <c r="BT7" i="2"/>
  <c r="BQ7" i="2"/>
  <c r="BN7" i="2"/>
  <c r="BK7" i="2"/>
  <c r="C7" i="2"/>
  <c r="BT6" i="2"/>
  <c r="BQ6" i="2"/>
  <c r="BN6" i="2"/>
  <c r="BK6" i="2"/>
  <c r="C6" i="2"/>
  <c r="BT5" i="2"/>
  <c r="BQ5" i="2"/>
  <c r="BN5" i="2"/>
  <c r="BK5" i="2"/>
  <c r="C5" i="2"/>
  <c r="BT4" i="2"/>
  <c r="BQ4" i="2"/>
  <c r="BN4" i="2"/>
  <c r="BK4" i="2"/>
  <c r="C4" i="2"/>
  <c r="C2" i="2"/>
  <c r="B2" i="2"/>
  <c r="F1" i="2"/>
  <c r="D1" i="2"/>
  <c r="B1" i="2"/>
  <c r="N4" i="3" l="1"/>
  <c r="M4" i="3"/>
  <c r="L4" i="3"/>
  <c r="K4" i="3"/>
  <c r="J4" i="3"/>
  <c r="I4" i="3"/>
  <c r="H4" i="3"/>
  <c r="G4" i="3"/>
  <c r="F4" i="3"/>
  <c r="E4" i="3"/>
  <c r="D4" i="3"/>
  <c r="C4" i="3"/>
  <c r="N1" i="3"/>
  <c r="B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Yannick Dieu</author>
  </authors>
  <commentList>
    <comment ref="A1" authorId="0" shapeId="0" xr:uid="{B542318B-FC3A-4DD4-B833-116397CEE630}">
      <text>
        <r>
          <rPr>
            <sz val="9"/>
            <color indexed="81"/>
            <rFont val="Tahoma"/>
            <family val="2"/>
          </rPr>
          <t>XX_XX - D1.000 - XXX - 01,01,1900 - Création
J1_01 - D1.001 - YAD - 18.04.2023 - Gestion des labels multi-langue</t>
        </r>
      </text>
    </comment>
  </commentList>
</comments>
</file>

<file path=xl/sharedStrings.xml><?xml version="1.0" encoding="utf-8"?>
<sst xmlns="http://schemas.openxmlformats.org/spreadsheetml/2006/main" count="1231" uniqueCount="562">
  <si>
    <t>Compte</t>
  </si>
  <si>
    <t>Étiquettes de lignes</t>
  </si>
  <si>
    <t>Total général</t>
  </si>
  <si>
    <t>Tiers</t>
  </si>
  <si>
    <t>Date comptable</t>
  </si>
  <si>
    <t>Type de pièce</t>
  </si>
  <si>
    <t>Date d'échéance</t>
  </si>
  <si>
    <t>Totalisation 1</t>
  </si>
  <si>
    <t>Libellé totalisation 1</t>
  </si>
  <si>
    <t>Totalisation 2</t>
  </si>
  <si>
    <t>Libellé totalisation 2</t>
  </si>
  <si>
    <t>Totalisation 3</t>
  </si>
  <si>
    <t>Libellé totalisation 3</t>
  </si>
  <si>
    <t>Totalisation 4</t>
  </si>
  <si>
    <t>Libellé totalisation 4</t>
  </si>
  <si>
    <t>Montant débit</t>
  </si>
  <si>
    <t>Montant crédit</t>
  </si>
  <si>
    <t>Job :</t>
  </si>
  <si>
    <t>Utilisateur :</t>
  </si>
  <si>
    <t>Date :</t>
  </si>
  <si>
    <t>Période :</t>
  </si>
  <si>
    <t>Solde D-C</t>
  </si>
  <si>
    <t>Solde C-D</t>
  </si>
  <si>
    <t xml:space="preserve">Etablissement </t>
  </si>
  <si>
    <t>Antérieur ou Ecriture</t>
  </si>
  <si>
    <t xml:space="preserve">Type d'écriture </t>
  </si>
  <si>
    <t>Numéro écriture</t>
  </si>
  <si>
    <t>Pièce</t>
  </si>
  <si>
    <t>Journal</t>
  </si>
  <si>
    <t>Etat écriture</t>
  </si>
  <si>
    <t>Libellé écriture</t>
  </si>
  <si>
    <t>Libellé mouvement</t>
  </si>
  <si>
    <t>Libellé réduit compte</t>
  </si>
  <si>
    <t>Poste</t>
  </si>
  <si>
    <t>CGRA</t>
  </si>
  <si>
    <t>CGRB</t>
  </si>
  <si>
    <t>Devise origine</t>
  </si>
  <si>
    <t>Reporting mode de change</t>
  </si>
  <si>
    <t>Reporting date de validité</t>
  </si>
  <si>
    <t>Reporting cours</t>
  </si>
  <si>
    <t>Reporting montant débit</t>
  </si>
  <si>
    <t>Reporting montant crébit</t>
  </si>
  <si>
    <t>Devise</t>
  </si>
  <si>
    <t>Devise mode de change</t>
  </si>
  <si>
    <t>Devise date de validité</t>
  </si>
  <si>
    <t>Devise cours</t>
  </si>
  <si>
    <t>Devise montant débit</t>
  </si>
  <si>
    <t>Devise montant crébit</t>
  </si>
  <si>
    <t>Bordereau</t>
  </si>
  <si>
    <t>Date d'émission</t>
  </si>
  <si>
    <t>Date de valeur</t>
  </si>
  <si>
    <t>Référence externe</t>
  </si>
  <si>
    <t>Dossier écriture</t>
  </si>
  <si>
    <t>Paramètre 1 écriture</t>
  </si>
  <si>
    <t>Paramètre 2 écriture</t>
  </si>
  <si>
    <t>Utilisateur de création</t>
  </si>
  <si>
    <t>Date de création</t>
  </si>
  <si>
    <t>Dossier mouvement</t>
  </si>
  <si>
    <t>Libellé complémentaire mvt</t>
  </si>
  <si>
    <t xml:space="preserve">Numéro échéance pièce </t>
  </si>
  <si>
    <t>Code lettrage</t>
  </si>
  <si>
    <t>Unité oeuvre</t>
  </si>
  <si>
    <t xml:space="preserve">Quantité unité oeuvre </t>
  </si>
  <si>
    <t>TVA</t>
  </si>
  <si>
    <t>Paramètre 1 du mouvement</t>
  </si>
  <si>
    <t>Paramètre 2 du mouvement</t>
  </si>
  <si>
    <t>Paramètre 3 du mouvement</t>
  </si>
  <si>
    <t>Somme de Montant débit</t>
  </si>
  <si>
    <t>Somme de Montant crédit</t>
  </si>
  <si>
    <t>Job</t>
  </si>
  <si>
    <t>Utilisateur</t>
  </si>
  <si>
    <t>Date</t>
  </si>
  <si>
    <t>Date de début</t>
  </si>
  <si>
    <t>Date de fin</t>
  </si>
  <si>
    <t>Totalisation et libellé 1</t>
  </si>
  <si>
    <t>Totalisation et libellé 2</t>
  </si>
  <si>
    <t>Totalisation et libellé 3</t>
  </si>
  <si>
    <t>Totalisation et libellé 4</t>
  </si>
  <si>
    <t>Intitulé établissement</t>
  </si>
  <si>
    <t>Code et intitulé établissement</t>
  </si>
  <si>
    <t>Somme de Solde D-C</t>
  </si>
  <si>
    <t>Somme de Solde C-D</t>
  </si>
  <si>
    <t>Reporting solde D-C</t>
  </si>
  <si>
    <t>Reporting solde C-D</t>
  </si>
  <si>
    <t>Devise solde D-C</t>
  </si>
  <si>
    <t>Devise solde C-D</t>
  </si>
  <si>
    <t>Valeurs</t>
  </si>
  <si>
    <t>Ecriture</t>
  </si>
  <si>
    <t>Etat</t>
  </si>
  <si>
    <t>Libellé</t>
  </si>
  <si>
    <t>Type</t>
  </si>
  <si>
    <t xml:space="preserve"> </t>
  </si>
  <si>
    <t>ID1</t>
  </si>
  <si>
    <t>Grand livre comptable du</t>
  </si>
  <si>
    <t>ID2</t>
  </si>
  <si>
    <t>au</t>
  </si>
  <si>
    <t>ID3</t>
  </si>
  <si>
    <t>Edité au :</t>
  </si>
  <si>
    <t>ID4</t>
  </si>
  <si>
    <t>ID5</t>
  </si>
  <si>
    <t>ID6</t>
  </si>
  <si>
    <t>ID7</t>
  </si>
  <si>
    <t>ID8</t>
  </si>
  <si>
    <t>ID9</t>
  </si>
  <si>
    <t>ID10</t>
  </si>
  <si>
    <t>ID11</t>
  </si>
  <si>
    <t>ID12</t>
  </si>
  <si>
    <t>ID13</t>
  </si>
  <si>
    <t>ID14</t>
  </si>
  <si>
    <t>ID15</t>
  </si>
  <si>
    <t>ID16</t>
  </si>
  <si>
    <t>ID17</t>
  </si>
  <si>
    <t>Mode de change</t>
  </si>
  <si>
    <t>ID18</t>
  </si>
  <si>
    <t>Cours</t>
  </si>
  <si>
    <t>ID19</t>
  </si>
  <si>
    <t>Montant débit (devise)</t>
  </si>
  <si>
    <t>ID20</t>
  </si>
  <si>
    <t>Montant crédit (devise)</t>
  </si>
  <si>
    <t>ID21</t>
  </si>
  <si>
    <t>Solde D-C (devise)</t>
  </si>
  <si>
    <t>ID22</t>
  </si>
  <si>
    <t>Solde C-D (devise)</t>
  </si>
  <si>
    <t>IND</t>
  </si>
  <si>
    <t>Qualiac</t>
  </si>
  <si>
    <t>A</t>
  </si>
  <si>
    <t>C</t>
  </si>
  <si>
    <t>PR</t>
  </si>
  <si>
    <t>ACHAT</t>
  </si>
  <si>
    <t>E</t>
  </si>
  <si>
    <t>V</t>
  </si>
  <si>
    <t>EUR</t>
  </si>
  <si>
    <t>1</t>
  </si>
  <si>
    <t>FF</t>
  </si>
  <si>
    <t>100</t>
  </si>
  <si>
    <t>ACT1</t>
  </si>
  <si>
    <t>601100</t>
  </si>
  <si>
    <t>Ach stock:Mat prem A</t>
  </si>
  <si>
    <t>6</t>
  </si>
  <si>
    <t>4100</t>
  </si>
  <si>
    <t>Ach fourn n stockabl</t>
  </si>
  <si>
    <t>O</t>
  </si>
  <si>
    <t>606300</t>
  </si>
  <si>
    <t>10014</t>
  </si>
  <si>
    <t>ACT2</t>
  </si>
  <si>
    <t>PERIODED</t>
  </si>
  <si>
    <t>Début de période</t>
  </si>
  <si>
    <t>2</t>
  </si>
  <si>
    <t>PERIODEF</t>
  </si>
  <si>
    <t>Fin de periode</t>
  </si>
  <si>
    <t>3</t>
  </si>
  <si>
    <t>NUMOECPTD</t>
  </si>
  <si>
    <t>Numero de compte debut</t>
  </si>
  <si>
    <t>.</t>
  </si>
  <si>
    <t>4</t>
  </si>
  <si>
    <t>NUMOECPTF</t>
  </si>
  <si>
    <t>Numero de compte fin</t>
  </si>
  <si>
    <t>ZZZZZZZZZZ</t>
  </si>
  <si>
    <t>5</t>
  </si>
  <si>
    <t>NUMOEPOSD</t>
  </si>
  <si>
    <t>Numero de poste debut</t>
  </si>
  <si>
    <t>NUMOEPOSF</t>
  </si>
  <si>
    <t>Numero de poste fin</t>
  </si>
  <si>
    <t>7</t>
  </si>
  <si>
    <t>ANCPER</t>
  </si>
  <si>
    <t>Periode anterieure</t>
  </si>
  <si>
    <t>J</t>
  </si>
  <si>
    <t>8</t>
  </si>
  <si>
    <t>EDITION</t>
  </si>
  <si>
    <t>Type edition</t>
  </si>
  <si>
    <t>D</t>
  </si>
  <si>
    <t>9</t>
  </si>
  <si>
    <t>LETTRAGE</t>
  </si>
  <si>
    <t>Mouvements lettres</t>
  </si>
  <si>
    <t>T</t>
  </si>
  <si>
    <t>10</t>
  </si>
  <si>
    <t>TOTALPER</t>
  </si>
  <si>
    <t>Total par mois sur periode</t>
  </si>
  <si>
    <t>N</t>
  </si>
  <si>
    <t>11</t>
  </si>
  <si>
    <t>VALIDEES</t>
  </si>
  <si>
    <t>Ecritures validees</t>
  </si>
  <si>
    <t>12</t>
  </si>
  <si>
    <t>SAUT</t>
  </si>
  <si>
    <t>Saut de page 1ère rupture</t>
  </si>
  <si>
    <t>13</t>
  </si>
  <si>
    <t>TOTALETS</t>
  </si>
  <si>
    <t>Total par établissement</t>
  </si>
  <si>
    <t>14</t>
  </si>
  <si>
    <t>CPTPER</t>
  </si>
  <si>
    <t>Comptes mouvementes sur periode</t>
  </si>
  <si>
    <t>15</t>
  </si>
  <si>
    <t>TRI1</t>
  </si>
  <si>
    <t>Critere de tri</t>
  </si>
  <si>
    <t>16</t>
  </si>
  <si>
    <t>TOTAL1</t>
  </si>
  <si>
    <t>Critere de totalisation 1</t>
  </si>
  <si>
    <t>17</t>
  </si>
  <si>
    <t>TOTAL2</t>
  </si>
  <si>
    <t>Critere de totalisation 2</t>
  </si>
  <si>
    <t>18</t>
  </si>
  <si>
    <t>TOTAL3</t>
  </si>
  <si>
    <t>Critere de totalisation 3</t>
  </si>
  <si>
    <t>19</t>
  </si>
  <si>
    <t>TOTAL4</t>
  </si>
  <si>
    <t>Critère de totalisation 4</t>
  </si>
  <si>
    <t>20</t>
  </si>
  <si>
    <t>DETECR</t>
  </si>
  <si>
    <t>Détails écritures</t>
  </si>
  <si>
    <t>21</t>
  </si>
  <si>
    <t>DATELIM</t>
  </si>
  <si>
    <t>Date limite</t>
  </si>
  <si>
    <t>22</t>
  </si>
  <si>
    <t>SGLJRND</t>
  </si>
  <si>
    <t>Journal début</t>
  </si>
  <si>
    <t>23</t>
  </si>
  <si>
    <t>SGLJRNF</t>
  </si>
  <si>
    <t>Journal fin</t>
  </si>
  <si>
    <t>ZZZZZZ</t>
  </si>
  <si>
    <t>24</t>
  </si>
  <si>
    <t>SGLDEVD</t>
  </si>
  <si>
    <t>Devise début</t>
  </si>
  <si>
    <t>25</t>
  </si>
  <si>
    <t>SGLDEVF</t>
  </si>
  <si>
    <t>Devise fin</t>
  </si>
  <si>
    <t>26</t>
  </si>
  <si>
    <t>SGLMNTDEV</t>
  </si>
  <si>
    <t>Edition montants devises (sauf cumuls cpt,tie,cgr)</t>
  </si>
  <si>
    <t>27</t>
  </si>
  <si>
    <t>SGLCOMPTA</t>
  </si>
  <si>
    <t>Mouvements comptables</t>
  </si>
  <si>
    <t>28</t>
  </si>
  <si>
    <t>SGLEXTRA</t>
  </si>
  <si>
    <t>Mouvements extra-comptables</t>
  </si>
  <si>
    <t>29</t>
  </si>
  <si>
    <t>SGLTYPMVC1</t>
  </si>
  <si>
    <t>Type mouvement 1</t>
  </si>
  <si>
    <t>30</t>
  </si>
  <si>
    <t>SGLTYPMVC2</t>
  </si>
  <si>
    <t>Type mouvement 2</t>
  </si>
  <si>
    <t>31</t>
  </si>
  <si>
    <t>SGLTYPMVC3</t>
  </si>
  <si>
    <t>Type mouvement 3</t>
  </si>
  <si>
    <t>32</t>
  </si>
  <si>
    <t>SGLTYPMVC4</t>
  </si>
  <si>
    <t>Type mouvement 4</t>
  </si>
  <si>
    <t>33</t>
  </si>
  <si>
    <t>SGLTYPMVCD</t>
  </si>
  <si>
    <t>Type mouvement début</t>
  </si>
  <si>
    <t>34</t>
  </si>
  <si>
    <t>SGLTYPMVCF</t>
  </si>
  <si>
    <t>Type mouvement fin</t>
  </si>
  <si>
    <t>ZZ</t>
  </si>
  <si>
    <t>35</t>
  </si>
  <si>
    <t>SGLETSD</t>
  </si>
  <si>
    <t>Etablissement début</t>
  </si>
  <si>
    <t>36</t>
  </si>
  <si>
    <t>SGLETSF</t>
  </si>
  <si>
    <t>Etablissement fin</t>
  </si>
  <si>
    <t>37</t>
  </si>
  <si>
    <t>SGLCHMETS</t>
  </si>
  <si>
    <t>Chemin de composition des établissements</t>
  </si>
  <si>
    <t>38</t>
  </si>
  <si>
    <t>SCPTCOD</t>
  </si>
  <si>
    <t>Compte : Type de collectif début</t>
  </si>
  <si>
    <t>39</t>
  </si>
  <si>
    <t>SCPTCOF</t>
  </si>
  <si>
    <t>Compte : Type de collectif fin</t>
  </si>
  <si>
    <t>40</t>
  </si>
  <si>
    <t>SCPMNED</t>
  </si>
  <si>
    <t>Compte : Mnémonique début</t>
  </si>
  <si>
    <t>41</t>
  </si>
  <si>
    <t>SCPMNEF</t>
  </si>
  <si>
    <t>Compte : Mnémonique fin</t>
  </si>
  <si>
    <t>42</t>
  </si>
  <si>
    <t>SCPFCPD</t>
  </si>
  <si>
    <t>Compte : Famille de compte début</t>
  </si>
  <si>
    <t>43</t>
  </si>
  <si>
    <t>SCPFCPF</t>
  </si>
  <si>
    <t>Compte : Famille de compte fin</t>
  </si>
  <si>
    <t>44</t>
  </si>
  <si>
    <t>SCPREGD</t>
  </si>
  <si>
    <t>Compte : Regroupement début</t>
  </si>
  <si>
    <t>45</t>
  </si>
  <si>
    <t>SCPREGF</t>
  </si>
  <si>
    <t>Compte : Regroupement fin</t>
  </si>
  <si>
    <t>46</t>
  </si>
  <si>
    <t>SCPDEVD</t>
  </si>
  <si>
    <t>Compte : Devise début</t>
  </si>
  <si>
    <t>47</t>
  </si>
  <si>
    <t>SCPDEVF</t>
  </si>
  <si>
    <t>Compte : Devise fin</t>
  </si>
  <si>
    <t>48</t>
  </si>
  <si>
    <t>SCPPR1D</t>
  </si>
  <si>
    <t>Compte : Paramètre 1 début</t>
  </si>
  <si>
    <t>49</t>
  </si>
  <si>
    <t>SCPPR1F</t>
  </si>
  <si>
    <t>Compte : Paramètre 1 fin</t>
  </si>
  <si>
    <t>50</t>
  </si>
  <si>
    <t>SCPPR2D</t>
  </si>
  <si>
    <t>Compte : Paramètre 2 début</t>
  </si>
  <si>
    <t>51</t>
  </si>
  <si>
    <t>SCPPR2F</t>
  </si>
  <si>
    <t>Compte : Paramètre 2 fin</t>
  </si>
  <si>
    <t>52</t>
  </si>
  <si>
    <t>SCPGESD</t>
  </si>
  <si>
    <t>Compte : Gestionnaire début</t>
  </si>
  <si>
    <t>53</t>
  </si>
  <si>
    <t>SCPGESF</t>
  </si>
  <si>
    <t>Compte : Gestionnaire fin</t>
  </si>
  <si>
    <t>54</t>
  </si>
  <si>
    <t>SCPFOND</t>
  </si>
  <si>
    <t>Compte : Fonction début</t>
  </si>
  <si>
    <t>55</t>
  </si>
  <si>
    <t>SCPFONF</t>
  </si>
  <si>
    <t>Compte : Fonction fin</t>
  </si>
  <si>
    <t>ZZZZ</t>
  </si>
  <si>
    <t>56</t>
  </si>
  <si>
    <t>SCPTYPD</t>
  </si>
  <si>
    <t>Compte : Type début</t>
  </si>
  <si>
    <t>57</t>
  </si>
  <si>
    <t>SCPTYPF</t>
  </si>
  <si>
    <t>Compte : Type fin</t>
  </si>
  <si>
    <t>58</t>
  </si>
  <si>
    <t>SCPNATD</t>
  </si>
  <si>
    <t>Compte : Nature début</t>
  </si>
  <si>
    <t>59</t>
  </si>
  <si>
    <t>SCPNATF</t>
  </si>
  <si>
    <t>Compte : Nature fin</t>
  </si>
  <si>
    <t>60</t>
  </si>
  <si>
    <t>SCPGEND</t>
  </si>
  <si>
    <t>Compte : Genre début</t>
  </si>
  <si>
    <t>61</t>
  </si>
  <si>
    <t>SCPGENF</t>
  </si>
  <si>
    <t>Compte : Genre fin</t>
  </si>
  <si>
    <t>62</t>
  </si>
  <si>
    <t>SCPROLD</t>
  </si>
  <si>
    <t>Compte : Rôle début</t>
  </si>
  <si>
    <t>63</t>
  </si>
  <si>
    <t>SCPROLF</t>
  </si>
  <si>
    <t>Compte : Rôle fin</t>
  </si>
  <si>
    <t>Z</t>
  </si>
  <si>
    <t>64</t>
  </si>
  <si>
    <t>SCPDCRD</t>
  </si>
  <si>
    <t>Compte : Date de création début</t>
  </si>
  <si>
    <t>19000101</t>
  </si>
  <si>
    <t>65</t>
  </si>
  <si>
    <t>SCPDCRF</t>
  </si>
  <si>
    <t>Compte : Date de création fin</t>
  </si>
  <si>
    <t>20991231</t>
  </si>
  <si>
    <t>66</t>
  </si>
  <si>
    <t>SCPUCRD</t>
  </si>
  <si>
    <t>Compte : Utilisateur de création début</t>
  </si>
  <si>
    <t>67</t>
  </si>
  <si>
    <t>SCPUCRF</t>
  </si>
  <si>
    <t>Compte : Utilisateur de création fin</t>
  </si>
  <si>
    <t>ZZZZZZZZZZZZZZZZZZZZZZZZZZZZZZ</t>
  </si>
  <si>
    <t>68</t>
  </si>
  <si>
    <t>SCPDDMD</t>
  </si>
  <si>
    <t>Compte : Date de modification début</t>
  </si>
  <si>
    <t>69</t>
  </si>
  <si>
    <t>SCPDDMF</t>
  </si>
  <si>
    <t>Compte : Date de modification fin</t>
  </si>
  <si>
    <t>70</t>
  </si>
  <si>
    <t>SCPUDMD</t>
  </si>
  <si>
    <t>Compte : Utilisateur de modification début</t>
  </si>
  <si>
    <t>71</t>
  </si>
  <si>
    <t>SCPUDMF</t>
  </si>
  <si>
    <t>Compte : Utilisateur de modification fin</t>
  </si>
  <si>
    <t>72</t>
  </si>
  <si>
    <t>SCPCNFD</t>
  </si>
  <si>
    <t>Compte : Code confidentialité début</t>
  </si>
  <si>
    <t>73</t>
  </si>
  <si>
    <t>SCPCNFF</t>
  </si>
  <si>
    <t>Compte : Code confidentialité fin</t>
  </si>
  <si>
    <t>9999</t>
  </si>
  <si>
    <t>74</t>
  </si>
  <si>
    <t>SCPPIGD</t>
  </si>
  <si>
    <t>Compte : Génération de pièces début</t>
  </si>
  <si>
    <t>75</t>
  </si>
  <si>
    <t>SCPPIGF</t>
  </si>
  <si>
    <t>Compte : Génération de pièces fin</t>
  </si>
  <si>
    <t>76</t>
  </si>
  <si>
    <t>SCPANAD</t>
  </si>
  <si>
    <t>Compte : Saisie CGR A début</t>
  </si>
  <si>
    <t>77</t>
  </si>
  <si>
    <t>SCPANAF</t>
  </si>
  <si>
    <t>Compte : Saisie CGR A fin</t>
  </si>
  <si>
    <t>78</t>
  </si>
  <si>
    <t>SCPBUDD</t>
  </si>
  <si>
    <t>Compte : Saisie CGR B début</t>
  </si>
  <si>
    <t>79</t>
  </si>
  <si>
    <t>SCPBUDF</t>
  </si>
  <si>
    <t>Compte : Saisie CGR B fin</t>
  </si>
  <si>
    <t>80</t>
  </si>
  <si>
    <t>SCPSTVD</t>
  </si>
  <si>
    <t>Compte : Saisie TVA début</t>
  </si>
  <si>
    <t>81</t>
  </si>
  <si>
    <t>SCPSTVF</t>
  </si>
  <si>
    <t>Compte : Saisie TVA fin</t>
  </si>
  <si>
    <t>82</t>
  </si>
  <si>
    <t>SCPCLTD</t>
  </si>
  <si>
    <t>Compte : Clé de lettrage début</t>
  </si>
  <si>
    <t>83</t>
  </si>
  <si>
    <t>SCPCLTF</t>
  </si>
  <si>
    <t>Compte : Clé de lettrage fin</t>
  </si>
  <si>
    <t>84</t>
  </si>
  <si>
    <t>SCPETAD</t>
  </si>
  <si>
    <t>Compte : Etat début</t>
  </si>
  <si>
    <t>85</t>
  </si>
  <si>
    <t>SCPETAF</t>
  </si>
  <si>
    <t>Compte : Etat fin</t>
  </si>
  <si>
    <t>86</t>
  </si>
  <si>
    <t>SCPNAHD</t>
  </si>
  <si>
    <t>Compte : Nature d'honoraire début</t>
  </si>
  <si>
    <t>87</t>
  </si>
  <si>
    <t>SCPNAHF</t>
  </si>
  <si>
    <t>Compte : Nature d'honoraire fin</t>
  </si>
  <si>
    <t>88</t>
  </si>
  <si>
    <t>SCPSUOD</t>
  </si>
  <si>
    <t>Compte : Saisie U.O. début</t>
  </si>
  <si>
    <t>89</t>
  </si>
  <si>
    <t>SCPSUOF</t>
  </si>
  <si>
    <t>Compte : Saisie U.O. fin</t>
  </si>
  <si>
    <t>90</t>
  </si>
  <si>
    <t>SCPLEPD</t>
  </si>
  <si>
    <t>Compte : Lettrage/pointage début</t>
  </si>
  <si>
    <t>91</t>
  </si>
  <si>
    <t>SCPLEPF</t>
  </si>
  <si>
    <t>Compte : Lettrage/pointage fin</t>
  </si>
  <si>
    <t>92</t>
  </si>
  <si>
    <t>SCPCASD</t>
  </si>
  <si>
    <t>Compte : Compte associé début</t>
  </si>
  <si>
    <t>93</t>
  </si>
  <si>
    <t>SCPCASF</t>
  </si>
  <si>
    <t>Compte : Compte associé fin</t>
  </si>
  <si>
    <t>94</t>
  </si>
  <si>
    <t>SCPCBRD</t>
  </si>
  <si>
    <t>Compte : Compte bilan/résultat début</t>
  </si>
  <si>
    <t>95</t>
  </si>
  <si>
    <t>SCPCBRF</t>
  </si>
  <si>
    <t>Compte : Compte bilan/résultat fin</t>
  </si>
  <si>
    <t>96</t>
  </si>
  <si>
    <t>SCPDAUD</t>
  </si>
  <si>
    <t>Compte : Saisie devise début</t>
  </si>
  <si>
    <t>97</t>
  </si>
  <si>
    <t>SCPDAUF</t>
  </si>
  <si>
    <t>Compte : Saisie devise fin</t>
  </si>
  <si>
    <t>98</t>
  </si>
  <si>
    <t>SCPPLAN</t>
  </si>
  <si>
    <t>Compte : Plan de comptes (OCPLN)</t>
  </si>
  <si>
    <t>99</t>
  </si>
  <si>
    <t>SJROCRD</t>
  </si>
  <si>
    <t>Journal : Code origine des écritures début</t>
  </si>
  <si>
    <t>SJROCRF</t>
  </si>
  <si>
    <t>Journal : Code origine des écritures fin</t>
  </si>
  <si>
    <t>101</t>
  </si>
  <si>
    <t>SJRCPTD</t>
  </si>
  <si>
    <t>Journal : Compte d'équilibre début</t>
  </si>
  <si>
    <t>102</t>
  </si>
  <si>
    <t>SJRCPTF</t>
  </si>
  <si>
    <t>Journal : Compte d'équilibre fin</t>
  </si>
  <si>
    <t>103</t>
  </si>
  <si>
    <t>SJRCTPD</t>
  </si>
  <si>
    <t>Journal : Compte de contrepartie début</t>
  </si>
  <si>
    <t>104</t>
  </si>
  <si>
    <t>SJRCTPF</t>
  </si>
  <si>
    <t>Journal : Compte de contrepartie fin</t>
  </si>
  <si>
    <t>105</t>
  </si>
  <si>
    <t>SJRTYPD</t>
  </si>
  <si>
    <t>Journal : Type début</t>
  </si>
  <si>
    <t>106</t>
  </si>
  <si>
    <t>SJRTYPF</t>
  </si>
  <si>
    <t>Journal : Type fin</t>
  </si>
  <si>
    <t>107</t>
  </si>
  <si>
    <t>SJRNATD</t>
  </si>
  <si>
    <t>Journal : Nature début</t>
  </si>
  <si>
    <t>108</t>
  </si>
  <si>
    <t>SJRNATF</t>
  </si>
  <si>
    <t>Journal : Nature fin</t>
  </si>
  <si>
    <t>109</t>
  </si>
  <si>
    <t>SJRGEND</t>
  </si>
  <si>
    <t>Journal : Genre début</t>
  </si>
  <si>
    <t>110</t>
  </si>
  <si>
    <t>SJRGENF</t>
  </si>
  <si>
    <t>Journal : Genre fin</t>
  </si>
  <si>
    <t>111</t>
  </si>
  <si>
    <t>SJRROLD</t>
  </si>
  <si>
    <t>Journal : Rôle début</t>
  </si>
  <si>
    <t>112</t>
  </si>
  <si>
    <t>SJRROLF</t>
  </si>
  <si>
    <t>Journal : Rôle fin</t>
  </si>
  <si>
    <t xml:space="preserve"> IND Qualiac</t>
  </si>
  <si>
    <t>601100 - Ach stock:Mat prem A</t>
  </si>
  <si>
    <t>Antérieur à 05 - 12</t>
  </si>
  <si>
    <t>Charges</t>
  </si>
  <si>
    <t>291585</t>
  </si>
  <si>
    <t>15/09/2015</t>
  </si>
  <si>
    <t>01/05/2012</t>
  </si>
  <si>
    <t>31/05/2012</t>
  </si>
  <si>
    <t>C0023182</t>
  </si>
  <si>
    <t>FF10000455</t>
  </si>
  <si>
    <t>23/05/2012</t>
  </si>
  <si>
    <t>Meubles</t>
  </si>
  <si>
    <t>30/06/2012</t>
  </si>
  <si>
    <t>C0023181</t>
  </si>
  <si>
    <t>4202</t>
  </si>
  <si>
    <t>606100</t>
  </si>
  <si>
    <t>C0023376</t>
  </si>
  <si>
    <t>FF10000471</t>
  </si>
  <si>
    <t>Facture RFT</t>
  </si>
  <si>
    <t>Ach n stock:Four ent</t>
  </si>
  <si>
    <t>C0022901</t>
  </si>
  <si>
    <t>FF10000440</t>
  </si>
  <si>
    <t>03/05/2012</t>
  </si>
  <si>
    <t>24/05/2012</t>
  </si>
  <si>
    <t>C0022955</t>
  </si>
  <si>
    <t>FF10000448</t>
  </si>
  <si>
    <t>14/05/2012</t>
  </si>
  <si>
    <t>Etagères</t>
  </si>
  <si>
    <t>1100</t>
  </si>
  <si>
    <t>C0022986</t>
  </si>
  <si>
    <t>FF10000449</t>
  </si>
  <si>
    <t>16/05/2012</t>
  </si>
  <si>
    <t>Chaises</t>
  </si>
  <si>
    <t>ACT5</t>
  </si>
  <si>
    <t>C0023146</t>
  </si>
  <si>
    <t>FF10000451</t>
  </si>
  <si>
    <t>22/05/2012</t>
  </si>
  <si>
    <t>Placards</t>
  </si>
  <si>
    <t>C0023179</t>
  </si>
  <si>
    <t>FF10000452</t>
  </si>
  <si>
    <t>Papier</t>
  </si>
  <si>
    <t>C0023180</t>
  </si>
  <si>
    <t>FF10000453</t>
  </si>
  <si>
    <t>Porte-manteau</t>
  </si>
  <si>
    <t>FF10000454</t>
  </si>
  <si>
    <t>Tableaux</t>
  </si>
  <si>
    <t>C0023248</t>
  </si>
  <si>
    <t>FF10000467</t>
  </si>
  <si>
    <t>Cartouches</t>
  </si>
  <si>
    <t>113</t>
  </si>
  <si>
    <t>C0023250</t>
  </si>
  <si>
    <t>FF10000468</t>
  </si>
  <si>
    <t>C0023262</t>
  </si>
  <si>
    <t>FF10000469</t>
  </si>
  <si>
    <t>Projecteur</t>
  </si>
  <si>
    <t>1H</t>
  </si>
  <si>
    <t>C0023264</t>
  </si>
  <si>
    <t>FF10000470</t>
  </si>
  <si>
    <t>Facture TJG</t>
  </si>
  <si>
    <t>612200</t>
  </si>
  <si>
    <t>Redev cred-bail mobi</t>
  </si>
  <si>
    <t>Redevance</t>
  </si>
  <si>
    <t>1021</t>
  </si>
  <si>
    <t>0000003     CBYNE</t>
  </si>
  <si>
    <t>25/05/2012</t>
  </si>
  <si>
    <t>6 - Charges</t>
  </si>
  <si>
    <t>606100 - Ach fourn n stockabl</t>
  </si>
  <si>
    <t>606300 - Ach n stock:Four ent</t>
  </si>
  <si>
    <t>612200 - Redev cred-bail mobi</t>
  </si>
  <si>
    <t>Classe de compte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</si>
</sst>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0.0000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4" fontId="0" fillId="0" borderId="0" xfId="0" applyNumberFormat="1" applyAlignment="1">
      <alignment horizontal="right" indent="1"/>
    </xf>
    <xf numFmtId="4" fontId="0" fillId="0" borderId="0" xfId="0" applyNumberFormat="1"/>
    <xf numFmtId="0" fontId="0" fillId="0" borderId="0" xfId="0" applyAlignment="1">
      <alignment vertical="center"/>
    </xf>
    <xf numFmtId="1" fontId="0" fillId="0" borderId="0" xfId="0" applyNumberFormat="1"/>
    <xf numFmtId="164" fontId="0" fillId="0" borderId="0" xfId="0" applyNumberFormat="1"/>
    <xf numFmtId="2" fontId="0" fillId="0" borderId="0" xfId="0" applyNumberFormat="1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indent="2"/>
    </xf>
    <xf numFmtId="0" fontId="0" fillId="0" borderId="0" xfId="0" applyAlignment="1">
      <alignment indent="1"/>
    </xf>
    <xf numFmtId="0" fontId="0" fillId="3" borderId="0" xfId="0" applyFill="1" applyAlignment="1">
      <alignment horizontal="left"/>
    </xf>
    <xf numFmtId="4" fontId="0" fillId="3" borderId="0" xfId="0" applyNumberFormat="1" applyFill="1" applyAlignment="1">
      <alignment horizontal="right" indent="1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quotePrefix="1"/>
    <xf numFmtId="14" fontId="0" fillId="0" borderId="0" xfId="0" quotePrefix="1" applyNumberFormat="1"/>
  </cellXfs>
  <cellStyles count="1">
    <cellStyle name="Normal" xfId="0" builtinId="0"/>
  </cellStyles>
  <dxfs count="81">
    <dxf>
      <alignment horizontal="right" indent="1" readingOrder="0"/>
    </dxf>
    <dxf>
      <alignment indent="1" readingOrder="0"/>
    </dxf>
    <dxf>
      <border>
        <top/>
      </border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fill>
        <patternFill patternType="solid">
          <bgColor rgb="FFFFC00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alignment horizontal="right" indent="1" readingOrder="0"/>
    </dxf>
    <dxf>
      <alignment indent="1" readingOrder="0"/>
    </dxf>
    <dxf>
      <border>
        <top/>
      </border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fill>
        <patternFill patternType="solid">
          <bgColor rgb="FFFFC00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none">
          <bgColor auto="1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/>
        </patternFill>
      </fill>
    </dxf>
    <dxf>
      <fill>
        <patternFill patternType="solid">
          <bgColor rgb="FFFFC000"/>
        </patternFill>
      </fill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border>
        <top/>
      </border>
    </dxf>
    <dxf>
      <alignment indent="1" readingOrder="0"/>
    </dxf>
    <dxf>
      <alignment horizontal="right" indent="1" readingOrder="0"/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border>
        <right style="medium">
          <color auto="1"/>
        </right>
        <vertical/>
        <horizontal/>
      </border>
    </dxf>
    <dxf>
      <font>
        <b/>
        <color theme="1"/>
      </font>
      <fill>
        <patternFill patternType="solid">
          <fgColor theme="4" tint="0.79989013336588644"/>
          <bgColor theme="0" tint="-0.14996795556505021"/>
        </patternFill>
      </fill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/>
        <horizontal style="medium">
          <color theme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EBLA" table="0" count="6" xr9:uid="{00000000-0011-0000-FFFF-FFFF00000000}">
      <tableStyleElement type="wholeTable" dxfId="80"/>
      <tableStyleElement type="totalRow" dxfId="79"/>
      <tableStyleElement type="firstColumn" dxfId="78"/>
      <tableStyleElement type="firstRowSubheading" dxfId="77"/>
      <tableStyleElement type="secondRowSubheading" dxfId="76"/>
      <tableStyleElement type="thirdRowSubheading" dxfId="7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Pascal Robert" refreshedDate="45042.600120370371" createdVersion="5" refreshedVersion="6" minRefreshableVersion="3" recordCount="1280" xr:uid="{00000000-000A-0000-FFFF-FFFF0E000000}">
  <cacheSource type="worksheet">
    <worksheetSource ref="A3:BT999994" sheet="Donnees"/>
  </cacheSource>
  <cacheFields count="72">
    <cacheField name="Etablissement " numFmtId="0">
      <sharedItems containsBlank="1"/>
    </cacheField>
    <cacheField name="Intitulé établissement" numFmtId="0">
      <sharedItems containsBlank="1"/>
    </cacheField>
    <cacheField name="Code et intitulé établissement" numFmtId="0">
      <sharedItems containsBlank="1" count="5">
        <s v=" IND Qualiac"/>
        <m/>
        <s v="xxxxxx xxxxxxxx" u="1"/>
        <s v="  " u="1"/>
        <s v=" xxxxxx xxxxxxxx" u="1"/>
      </sharedItems>
    </cacheField>
    <cacheField name="Antérieur ou Ecriture" numFmtId="0">
      <sharedItems containsBlank="1"/>
    </cacheField>
    <cacheField name="Type d'écriture " numFmtId="0">
      <sharedItems containsBlank="1" count="3">
        <s v="C"/>
        <m/>
        <s v="x" u="1"/>
      </sharedItems>
    </cacheField>
    <cacheField name="Numéro écriture" numFmtId="0">
      <sharedItems containsBlank="1" count="221">
        <m/>
        <s v="C0023182"/>
        <s v="C0023376"/>
        <s v="C0022901"/>
        <s v="C0022955"/>
        <s v="C0022986"/>
        <s v="C0023146"/>
        <s v="C0023179"/>
        <s v="C0023180"/>
        <s v="C0023181"/>
        <s v="C0023248"/>
        <s v="C0023250"/>
        <s v="C0023262"/>
        <s v="C0023264"/>
        <s v="C0026762" u="1"/>
        <s v="C0026857" u="1"/>
        <s v="C0026911" u="1"/>
        <s v="C0027039" u="1"/>
        <s v="C0026767" u="1"/>
        <s v="C0026821" u="1"/>
        <s v="C0026893" u="1"/>
        <s v="C0026916" u="1"/>
        <s v="C0026988" u="1"/>
        <s v="C0027003" u="1"/>
        <s v="C0026898" u="1"/>
        <s v="C0027008" u="1"/>
        <s v="C0026862" u="1"/>
        <s v="C0027044" u="1"/>
        <s v="C0027265" u="1"/>
        <s v="C0026867" u="1"/>
        <s v="C0026993" u="1"/>
        <s v="CP001323" u="1"/>
        <s v="C0026777" u="1"/>
        <s v="C0026831" u="1"/>
        <s v="C0026926" u="1"/>
        <s v="C0026998" u="1"/>
        <s v="CP001328" u="1"/>
        <s v="C0026962" u="1"/>
        <s v="C0027018" u="1"/>
        <s v="C0027144" u="1"/>
        <s v="C0027270" u="1"/>
        <s v="C0026746" u="1"/>
        <s v="C0026800" u="1"/>
        <s v="C0026967" u="1"/>
        <s v="C0027149" u="1"/>
        <s v="C0026782" u="1"/>
        <s v="C0026805" u="1"/>
        <s v="C0026931" u="1"/>
        <s v="CP001333" u="1"/>
        <s v="C0026841" u="1"/>
        <s v="C0027023" u="1"/>
        <s v="C0027118" u="1"/>
        <s v="C0026972" u="1"/>
        <s v="C0027154" u="1"/>
        <s v="C0026977" u="1"/>
        <s v="C0027159" u="1"/>
        <s v="C0026815" u="1"/>
        <s v="C0026797" u="1"/>
        <s v="C0026851" u="1"/>
        <s v="C0027033" u="1"/>
        <s v="x" u="1"/>
        <s v="C0026761" u="1"/>
        <s v="C0026982" u="1"/>
        <s v="C0027164" u="1"/>
        <s v="C0026820" u="1"/>
        <s v="C0026915" u="1"/>
        <s v="C0026987" u="1"/>
        <s v="C0027002" u="1"/>
        <s v="C0027169" u="1"/>
        <s v="C0027295" u="1"/>
        <s v="C0026897" u="1"/>
        <s v="C0026861" u="1"/>
        <s v="C0027043" u="1"/>
        <s v="C0026992" u="1"/>
        <s v="C0027048" u="1"/>
        <s v="CP001322" u="1"/>
        <s v="C0026776" u="1"/>
        <s v="C0026830" u="1"/>
        <s v="C0027012" u="1"/>
        <s v="C0027107" u="1"/>
        <s v="CP001327" u="1"/>
        <s v="C0026961" u="1"/>
        <s v="C0027017" u="1"/>
        <s v="C0027143" u="1"/>
        <s v="C0026966" u="1"/>
        <s v="C0027148" u="1"/>
        <s v="C0026781" u="1"/>
        <s v="C0026876" u="1"/>
        <s v="CP001332" u="1"/>
        <s v="C0026786" u="1"/>
        <s v="C0026935" u="1"/>
        <s v="C0027117" u="1"/>
        <s v="CP001337" u="1"/>
        <s v="C0026971" u="1"/>
        <s v="C0027153" u="1"/>
        <s v="C0027158" u="1"/>
        <s v="C0026886" u="1"/>
        <s v="C0026940" u="1"/>
        <s v="C0026796" u="1"/>
        <s v="C0026945" u="1"/>
        <s v="C0027253" u="1"/>
        <s v="C0026981" u="1"/>
        <s v="C0027037" u="1"/>
        <s v="C0027163" u="1"/>
        <s v="C0026891" u="1"/>
        <s v="C0027001" u="1"/>
        <s v="C0027168" u="1"/>
        <s v="C0027294" u="1"/>
        <s v="C0026919" u="1"/>
        <s v="C0026950" u="1"/>
        <s v="C0027006" u="1"/>
        <s v="C0027042" u="1"/>
        <s v="C0027047" u="1"/>
        <s v="CP001321" u="1"/>
        <s v="C0026996" u="1"/>
        <s v="C0027011" u="1"/>
        <s v="C0027106" u="1"/>
        <s v="CP001326" u="1"/>
        <s v="C0027142" u="1"/>
        <s v="C0026965" u="1"/>
        <s v="C0027147" u="1"/>
        <s v="C0026749" u="1"/>
        <s v="C0026875" u="1"/>
        <s v="CP001331" u="1"/>
        <s v="C0026785" u="1"/>
        <s v="C0027021" u="1"/>
        <s v="C0027116" u="1"/>
        <s v="CP001336" u="1"/>
        <s v="C0026939" u="1"/>
        <s v="C0027026" u="1"/>
        <s v="C0027098" u="1"/>
        <s v="C0027152" u="1"/>
        <s v="C0026880" u="1"/>
        <s v="C0026975" u="1"/>
        <s v="C0026790" u="1"/>
        <s v="C0026885" u="1"/>
        <s v="C0027067" u="1"/>
        <s v="C0027121" u="1"/>
        <s v="C0026944" u="1"/>
        <s v="C0027252" u="1"/>
        <s v="C0026949" u="1"/>
        <s v="C0026980" u="1"/>
        <s v="C0027036" u="1"/>
        <s v="C0026985" u="1"/>
        <s v="C0026895" u="1"/>
        <s v="C0026918" u="1"/>
        <s v="C0027005" u="1"/>
        <s v="C0027131" u="1"/>
        <s v="C0026828" u="1"/>
        <s v="C0026954" u="1"/>
        <s v="C0027041" u="1"/>
        <s v="C0027136" u="1"/>
        <s v="CP001320" u="1"/>
        <s v="C0026923" u="1"/>
        <s v="C0027010" u="1"/>
        <s v="CP001325" u="1"/>
        <s v="C0027015" u="1"/>
        <s v="C0027141" u="1"/>
        <s v="C0026964" u="1"/>
        <s v="C0026748" u="1"/>
        <s v="CP001330" u="1"/>
        <s v="C0027020" u="1"/>
        <s v="C0027115" u="1"/>
        <s v="CP001335" u="1"/>
        <s v="C0026789" u="1"/>
        <s v="C0026843" u="1"/>
        <s v="C0027025" u="1"/>
        <s v="C0027097" u="1"/>
        <s v="C0027151" u="1"/>
        <s v="C0026753" u="1"/>
        <s v="C0026902" u="1"/>
        <s v="C0026974" u="1"/>
        <s v="C0027061" u="1"/>
        <s v="C0026758" u="1"/>
        <s v="C0026812" u="1"/>
        <s v="C0026907" u="1"/>
        <s v="C0026979" u="1"/>
        <s v="C0027066" u="1"/>
        <s v="C0027120" u="1"/>
        <s v="CP001340" u="1"/>
        <s v="C0026794" u="1"/>
        <s v="C0027251" u="1"/>
        <s v="C0027256" u="1"/>
        <s v="C0026858" u="1"/>
        <s v="C0026912" u="1"/>
        <s v="C0026984" u="1"/>
        <s v="C0026768" u="1"/>
        <s v="C0026989" u="1"/>
        <s v="C0027004" u="1"/>
        <s v="C0027130" u="1"/>
        <s v="C0026953" u="1"/>
        <s v="C0027040" u="1"/>
        <s v="C0027135" u="1"/>
        <s v="C0027045" u="1"/>
        <s v="C0026868" u="1"/>
        <s v="C0026922" u="1"/>
        <s v="CP001324" u="1"/>
        <s v="C0026927" u="1"/>
        <s v="C0026999" u="1"/>
        <s v="C0027014" u="1"/>
        <s v="CP001329" u="1"/>
        <s v="C0026801" u="1"/>
        <s v="C0026806" u="1"/>
        <s v="C0026932" u="1"/>
        <s v="CP001334" u="1"/>
        <s v="C0026842" u="1"/>
        <s v="C0027024" u="1"/>
        <s v="C0027150" u="1"/>
        <s v="CP001339" u="1"/>
        <s v="C0026752" u="1"/>
        <s v="C0026901" u="1"/>
        <s v="C0027060" u="1"/>
        <s v="C0026757" u="1"/>
        <s v="C0026811" u="1"/>
        <s v="C0026906" u="1"/>
        <s v="C0026978" u="1"/>
        <s v="C0026793" u="1"/>
        <s v="C0026816" u="1"/>
        <s v="C0027250" u="1"/>
        <s v="C0026852" u="1"/>
        <s v="C0027034" u="1"/>
      </sharedItems>
    </cacheField>
    <cacheField name="Pièce" numFmtId="0">
      <sharedItems containsBlank="1" count="221">
        <m/>
        <s v="FF10000455"/>
        <s v="FF10000471"/>
        <s v="FF10000440"/>
        <s v="FF10000448"/>
        <s v="FF10000449"/>
        <s v="FF10000451"/>
        <s v="FF10000452"/>
        <s v="FF10000453"/>
        <s v="FF10000454"/>
        <s v="FF10000467"/>
        <s v="FF10000468"/>
        <s v="FF10000469"/>
        <s v="FF10000470"/>
        <s v="FF08001717" u="1"/>
        <s v="OD16001791" u="1"/>
        <s v="OD16001982" u="1"/>
        <s v="OD16001806" u="1"/>
        <s v="OD16001878" u="1"/>
        <s v="OD16001953" u="1"/>
        <s v="PF10000424" u="1"/>
        <s v="FC10002052" u="1"/>
        <s v="OD16001849" u="1"/>
        <s v="OD16001880" u="1"/>
        <s v="OD16001967" u="1"/>
        <s v="OD16001822" u="1"/>
        <s v="OD16001894" u="1"/>
        <s v="PF10000409" u="1"/>
        <s v="OD16001865" u="1"/>
        <s v="PF10000411" u="1"/>
        <s v="OD16001792" u="1"/>
        <s v="OD16001836" u="1"/>
        <s v="OD16001983" u="1"/>
        <s v="OD16001807" u="1"/>
        <s v="OD16001879" u="1"/>
        <s v="OD16001954" u="1"/>
        <s v="PF10000425" u="1"/>
        <s v="OD16001881" u="1"/>
        <s v="OD16001852" u="1"/>
        <s v="OD16001968" u="1"/>
        <s v="FF08001705" u="1"/>
        <s v="OD16001823" u="1"/>
        <s v="OD16001895" u="1"/>
        <s v="OD16001866" u="1"/>
        <s v="PF10000412" u="1"/>
        <s v="OD16001793" u="1"/>
        <s v="OD16001837" u="1"/>
        <s v="OD16001984" u="1"/>
        <s v="CHC9007358" u="1"/>
        <s v="OD16001808" u="1"/>
        <s v="PF10000426" u="1"/>
        <s v="x" u="1"/>
        <s v="CHC9007360" u="1"/>
        <s v="OD16001810" u="1"/>
        <s v="OD16001882" u="1"/>
        <s v="OD16001853" u="1"/>
        <s v="FF08001662" u="1"/>
        <s v="FF08001706" u="1"/>
        <s v="OD16001824" u="1"/>
        <s v="OD16001896" u="1"/>
        <s v="OD16001867" u="1"/>
        <s v="PF10000413" u="1"/>
        <s v="OD16001794" u="1"/>
        <s v="OD16001838" u="1"/>
        <s v="OD16001985" u="1"/>
        <s v="CHC9007359" u="1"/>
        <s v="OD16001809" u="1"/>
        <s v="OD16001840" u="1"/>
        <s v="PF10000427" u="1"/>
        <s v="CHC9007361" u="1"/>
        <s v="OD16001811" u="1"/>
        <s v="OD16001883" u="1"/>
        <s v="OD16001854" u="1"/>
        <s v="PF10000397" u="1"/>
        <s v="PF10000400" u="1"/>
        <s v="FF08001707" u="1"/>
        <s v="OD16001897" u="1"/>
        <s v="OD16001900" u="1"/>
        <s v="OD16001868" u="1"/>
        <s v="PF10000414" u="1"/>
        <s v="OD16001795" u="1"/>
        <s v="OD16001839" u="1"/>
        <s v="OD16001870" u="1"/>
        <s v="OD16001914" u="1"/>
        <s v="OD16001986" u="1"/>
        <s v="PF10000428" u="1"/>
        <s v="CHC9007362" u="1"/>
        <s v="OD16001812" u="1"/>
        <s v="OD16001884" u="1"/>
        <s v="FF08001737" u="1"/>
        <s v="OD16001855" u="1"/>
        <s v="PF10000398" u="1"/>
        <s v="PF10000401" u="1"/>
        <s v="CHC9007376" u="1"/>
        <s v="OD16001826" u="1"/>
        <s v="OD16001898" u="1"/>
        <s v="OD16001901" u="1"/>
        <s v="OD16001973" u="1"/>
        <s v="FF08001710" u="1"/>
        <s v="OD16001869" u="1"/>
        <s v="PF10000415" u="1"/>
        <s v="OD16001796" u="1"/>
        <s v="OD16001871" u="1"/>
        <s v="OD16001915" u="1"/>
        <s v="OD16001987" u="1"/>
        <s v="OD16001842" u="1"/>
        <s v="OD16001958" u="1"/>
        <s v="CHC9007363" u="1"/>
        <s v="OD16001813" u="1"/>
        <s v="OD16001885" u="1"/>
        <s v="OD16001960" u="1"/>
        <s v="FF08001738" u="1"/>
        <s v="OD16001856" u="1"/>
        <s v="PF10000399" u="1"/>
        <s v="PF10000402" u="1"/>
        <s v="OD16001827" u="1"/>
        <s v="OD16001899" u="1"/>
        <s v="OD16001902" u="1"/>
        <s v="OD16001974" u="1"/>
        <s v="FF08001636" u="1"/>
        <s v="FF08001711" u="1"/>
        <s v="PF10000416" u="1"/>
        <s v="OD16001797" u="1"/>
        <s v="OD16001800" u="1"/>
        <s v="OD16001872" u="1"/>
        <s v="FF08001681" u="1"/>
        <s v="OD16001843" u="1"/>
        <s v="OD16001959" u="1"/>
        <s v="CHC9007364" u="1"/>
        <s v="MK12345678" u="1"/>
        <s v="OD16001814" u="1"/>
        <s v="OD16001886" u="1"/>
        <s v="OD16001961" u="1"/>
        <s v="FF08001695" u="1"/>
        <s v="OD16001857" u="1"/>
        <s v="OD16001903" u="1"/>
        <s v="OD16001975" u="1"/>
        <s v="OD16001946" u="1"/>
        <s v="PF10000417" u="1"/>
        <s v="OD16001798" u="1"/>
        <s v="OD16001801" u="1"/>
        <s v="OD16001873" u="1"/>
        <s v="FF08001682" u="1"/>
        <s v="FF08001801" u="1"/>
        <s v="OD16001844" u="1"/>
        <s v="CHC9007365" u="1"/>
        <s v="OD16001815" u="1"/>
        <s v="OD16001887" u="1"/>
        <s v="OD16001962" u="1"/>
        <s v="FF08001696" u="1"/>
        <s v="OD16001858" u="1"/>
        <s v="PF10000404" u="1"/>
        <s v="OD16001860" u="1"/>
        <s v="OD16001904" u="1"/>
        <s v="OD16001976" u="1"/>
        <s v="CHC9007381" u="1"/>
        <s v="FF08001638" u="1"/>
        <s v="OD16001947" u="1"/>
        <s v="PF10000418" u="1"/>
        <s v="FF08001640" u="1"/>
        <s v="OD16001799" u="1"/>
        <s v="OD16001802" u="1"/>
        <s v="OD16001874" u="1"/>
        <s v="PF10000420" u="1"/>
        <s v="OD16001845" u="1"/>
        <s v="OD16002022" u="1"/>
        <s v="CHC9007366" u="1"/>
        <s v="OD16001816" u="1"/>
        <s v="OD16001888" u="1"/>
        <s v="OD16001963" u="1"/>
        <s v="FF08001697" u="1"/>
        <s v="FF08001700" u="1"/>
        <s v="OD16001859" u="1"/>
        <s v="OD16001890" u="1"/>
        <s v="PF10000405" u="1"/>
        <s v="OD16001861" u="1"/>
        <s v="OD16001977" u="1"/>
        <s v="FF08001786" u="1"/>
        <s v="PF10000419" u="1"/>
        <s v="OD16001803" u="1"/>
        <s v="OD16001875" u="1"/>
        <s v="PF10000421" u="1"/>
        <s v="OD16001846" u="1"/>
        <s v="CHC9007367" u="1"/>
        <s v="OD16001817" u="1"/>
        <s v="OD16001889" u="1"/>
        <s v="OD16001964" u="1"/>
        <s v="FF08001698" u="1"/>
        <s v="OD16001891" u="1"/>
        <s v="PF10000406" u="1"/>
        <s v="OD16001862" u="1"/>
        <s v="OD16001978" u="1"/>
        <s v="FF08001787" u="1"/>
        <s v="OD16001980" u="1"/>
        <s v="OD16001804" u="1"/>
        <s v="OD16001876" u="1"/>
        <s v="PF10000422" u="1"/>
        <s v="FC10002050" u="1"/>
        <s v="OD16001847" u="1"/>
        <s v="OD16001818" u="1"/>
        <s v="OD16001965" u="1"/>
        <s v="OD16001820" u="1"/>
        <s v="OD16001892" u="1"/>
        <s v="PF10000407" u="1"/>
        <s v="OD16001863" u="1"/>
        <s v="OD16001979" u="1"/>
        <s v="FF08001716" u="1"/>
        <s v="OD16001981" u="1"/>
        <s v="FC10002049" u="1"/>
        <s v="OD16001805" u="1"/>
        <s v="OD16001877" u="1"/>
        <s v="PF10000423" u="1"/>
        <s v="FC10002051" u="1"/>
        <s v="OD16001848" u="1"/>
        <s v="OD16001819" u="1"/>
        <s v="OD16001850" u="1"/>
        <s v="OD16001821" u="1"/>
        <s v="OD16001893" u="1"/>
        <s v="PF10000408" u="1"/>
        <s v="OD16001864" u="1"/>
        <s v="PF10000410" u="1"/>
      </sharedItems>
    </cacheField>
    <cacheField name="Date comptable" numFmtId="0">
      <sharedItems containsDate="1" containsBlank="1" containsMixedTypes="1" minDate="1899-12-31T00:00:00" maxDate="2023-05-01T00:00:00" count="84">
        <m/>
        <s v="23/05/2012"/>
        <s v="31/05/2012"/>
        <s v="03/05/2012"/>
        <s v="14/05/2012"/>
        <s v="16/05/2012"/>
        <s v="22/05/2012"/>
        <s v="24/05/2012"/>
        <d v="2023-01-18T00:00:00" u="1"/>
        <d v="2023-03-09T00:00:00" u="1"/>
        <d v="2022-09-01T00:00:00" u="1"/>
        <d v="2023-02-23T00:00:00" u="1"/>
        <d v="2023-01-11T00:00:00" u="1"/>
        <d v="2023-03-02T00:00:00" u="1"/>
        <d v="2023-02-16T00:00:00" u="1"/>
        <d v="2023-03-21T00:00:00" u="1"/>
        <d v="1899-12-31T00:00:00" u="1"/>
        <d v="2023-01-04T00:00:00" u="1"/>
        <d v="2023-02-09T00:00:00" u="1"/>
        <d v="2022-08-01T00:00:00" u="1"/>
        <d v="2023-01-23T00:00:00" u="1"/>
        <d v="2023-03-14T00:00:00" u="1"/>
        <d v="2023-02-28T00:00:00" u="1"/>
        <d v="2023-02-02T00:00:00" u="1"/>
        <d v="2023-01-16T00:00:00" u="1"/>
        <d v="2023-03-07T00:00:00" u="1"/>
        <d v="2023-02-21T00:00:00" u="1"/>
        <d v="2023-01-09T00:00:00" u="1"/>
        <d v="2022-07-01T00:00:00" u="1"/>
        <d v="2023-02-14T00:00:00" u="1"/>
        <d v="2023-02-07T00:00:00" u="1"/>
        <d v="2023-03-31T00:00:00" u="1"/>
        <d v="2022-06-01T00:00:00" u="1"/>
        <d v="2023-03-24T00:00:00" u="1"/>
        <d v="2023-03-17T00:00:00" u="1"/>
        <d v="2022-05-01T00:00:00" u="1"/>
        <d v="2023-02-05T00:00:00" u="1"/>
        <d v="2023-01-19T00:00:00" u="1"/>
        <d v="2023-03-10T00:00:00" u="1"/>
        <d v="2023-02-24T00:00:00" u="1"/>
        <d v="2023-01-12T00:00:00" u="1"/>
        <d v="2023-03-03T00:00:00" u="1"/>
        <d v="2023-02-17T00:00:00" u="1"/>
        <d v="2023-01-31T00:00:00" u="1"/>
        <d v="2023-03-22T00:00:00" u="1"/>
        <d v="2022-04-01T00:00:00" u="1"/>
        <d v="2023-01-05T00:00:00" u="1"/>
        <d v="2023-02-10T00:00:00" u="1"/>
        <d v="2023-01-24T00:00:00" u="1"/>
        <d v="2023-03-15T00:00:00" u="1"/>
        <d v="2023-02-03T00:00:00" u="1"/>
        <d v="2023-01-17T00:00:00" u="1"/>
        <d v="2023-03-08T00:00:00" u="1"/>
        <d v="2023-02-22T00:00:00" u="1"/>
        <d v="2023-04-13T00:00:00" u="1"/>
        <d v="2022-03-01T00:00:00" u="1"/>
        <d v="2023-03-27T00:00:00" u="1"/>
        <d v="2023-01-10T00:00:00" u="1"/>
        <d v="2023-03-01T00:00:00" u="1"/>
        <d v="2023-02-15T00:00:00" u="1"/>
        <d v="2023-03-20T00:00:00" u="1"/>
        <d v="2023-01-03T00:00:00" u="1"/>
        <d v="2023-02-08T00:00:00" u="1"/>
        <d v="2023-03-13T00:00:00" u="1"/>
        <d v="2022-02-01T00:00:00" u="1"/>
        <d v="2023-02-27T00:00:00" u="1"/>
        <d v="2022-12-01T00:00:00" u="1"/>
        <d v="2023-02-01T00:00:00" u="1"/>
        <d v="2023-03-06T00:00:00" u="1"/>
        <d v="2023-02-20T00:00:00" u="1"/>
        <d v="2023-04-30T00:00:00" u="1"/>
        <d v="2023-02-13T00:00:00" u="1"/>
        <d v="2022-01-01T00:00:00" u="1"/>
        <d v="2023-01-27T00:00:00" u="1"/>
        <d v="2022-11-01T00:00:00" u="1"/>
        <d v="2023-01-01T00:00:00" u="1"/>
        <d v="2023-02-06T00:00:00" u="1"/>
        <d v="2023-01-20T00:00:00" u="1"/>
        <d v="2023-01-13T00:00:00" u="1"/>
        <d v="2022-10-01T00:00:00" u="1"/>
        <d v="2023-03-23T00:00:00" u="1"/>
        <d v="2023-01-06T00:00:00" u="1"/>
        <d v="2023-01-25T00:00:00" u="1"/>
        <d v="2023-04-21T00:00:00" u="1"/>
      </sharedItems>
    </cacheField>
    <cacheField name="Journal" numFmtId="0">
      <sharedItems containsBlank="1" count="29">
        <m/>
        <s v="ACHAT"/>
        <s v="ODM" u="1"/>
        <s v="SMA" u="1"/>
        <s v="ALF" u="1"/>
        <s v="ODRR" u="1"/>
        <s v="BP5" u="1"/>
        <s v="ACHT" u="1"/>
        <s v="ODDECT" u="1"/>
        <s v="ODT" u="1"/>
        <s v="ODINT" u="1"/>
        <s v="NES" u="1"/>
        <s v="ANN" u="1"/>
        <s v="TRAN" u="1"/>
        <s v="ODATT" u="1"/>
        <s v="CEL" u="1"/>
        <s v="BPB" u="1"/>
        <s v="CHCT" u="1"/>
        <s v="FNP" u="1"/>
        <s v="xxx" u="1"/>
        <s v="VENTE" u="1"/>
        <s v="ODC" u="1"/>
        <s v="CHC" u="1"/>
        <s v="BANQUE" u="1"/>
        <s v="BNP" u="1"/>
        <s v="OD" u="1"/>
        <s v="CHC2" u="1"/>
        <s v="ACHM" u="1"/>
        <s v="BNP2" u="1"/>
      </sharedItems>
    </cacheField>
    <cacheField name="Etat écriture" numFmtId="0">
      <sharedItems containsBlank="1" count="3">
        <m/>
        <s v="V"/>
        <s v="x" u="1"/>
      </sharedItems>
    </cacheField>
    <cacheField name="Libellé écriture" numFmtId="0">
      <sharedItems containsBlank="1" count="62">
        <s v="Antérieur à 05 - 12"/>
        <s v="Meubles"/>
        <s v="Facture RFT"/>
        <m/>
        <s v="Etagères"/>
        <s v="Chaises"/>
        <s v="Placards"/>
        <s v="Papier"/>
        <s v="Porte-manteau"/>
        <s v="Tableaux"/>
        <s v="Cartouches"/>
        <s v="Projecteur"/>
        <s v="Facture TJG"/>
        <s v="Redevance"/>
        <s v="Achat" u="1"/>
        <s v="Test TVA classique ds groupe" u="1"/>
        <s v="Alf" u="1"/>
        <s v="Opération diverses t" u="1"/>
        <s v="bq" u="1"/>
        <s v="test TEHD prorata avce  va1 =1" u="1"/>
        <s v="Qualiac" u="1"/>
        <s v="Test Auto" u="1"/>
        <s v="ECRITURE D'EQUILIBRAGE" u="1"/>
        <s v="Facture client modèle 1" u="1"/>
        <s v="Tiers 1201" u="1"/>
        <s v="test TEHD prorata sans va1" u="1"/>
        <s v="Facture fournisseur modèle 1" u="1"/>
        <s v="Transfert" u="1"/>
        <s v="NES" u="1"/>
        <s v="Déclaration TVA 2023/02" u="1"/>
        <s v="Papeterie DELPRATZ" u="1"/>
        <s v="Facture" u="1"/>
        <s v="achat transfert" u="1"/>
        <s v="Achats issus de ECT" u="1"/>
        <s v="Mouchoirs TOUDOU" u="1"/>
        <s v="CEL" u="1"/>
        <s v="GE Capital CNT000000001296" u="1"/>
        <s v="Annulation" u="1"/>
        <s v="Test groupe TVA" u="1"/>
        <s v="FNP" u="1"/>
        <s v="Règlement" u="1"/>
        <s v="CRCA" u="1"/>
        <s v="GE Capital CNT000000001300" u="1"/>
        <s v="Vente" u="1"/>
        <s v="GE Capital 140423-001" u="1"/>
        <s v="OD MANUELLES" u="1"/>
        <s v="PRECEDENTE CLOTURE" u="1"/>
        <s v="GE Capital CNT000000001301" u="1"/>
        <s v="Opérations" u="1"/>
        <s v="Test YAD" u="1"/>
        <s v="Journal OD attente" u="1"/>
        <s v="chc" u="1"/>
        <s v="PAYE 08/2020" u="1"/>
        <s v="Déclaration de TVA" u="1"/>
        <s v="Journal OD INTRA" u="1"/>
        <s v="bnp" u="1"/>
        <s v="chc2" u="1"/>
        <s v="test TEHD" u="1"/>
        <s v="Agios automatiques" u="1"/>
        <s v="xxxx" u="1"/>
        <s v="Facture fournisseur modèle 2" u="1"/>
        <s v="SA INFERENCE" u="1"/>
      </sharedItems>
    </cacheField>
    <cacheField name="Libellé mouvement" numFmtId="0">
      <sharedItems containsNonDate="0" containsString="0" containsBlank="1"/>
    </cacheField>
    <cacheField name="Compte" numFmtId="0">
      <sharedItems containsBlank="1" containsMixedTypes="1" containsNumber="1" containsInteger="1" minValue="601100" maxValue="612200" count="214">
        <s v="601100"/>
        <n v="601100"/>
        <s v="606100"/>
        <n v="606100"/>
        <s v="606300"/>
        <s v="612200"/>
        <n v="612200"/>
        <m/>
        <s v="164110" u="1"/>
        <s v="274200" u="1"/>
        <s v="419101" u="1"/>
        <s v="MGEN-001" u="1"/>
        <s v="271100" u="1"/>
        <s v="281760" u="1"/>
        <s v="392600" u="1"/>
        <s v="899999" u="1"/>
        <s v="xxxxxx" u="1"/>
        <s v="104100" u="1"/>
        <s v="231000" u="1"/>
        <s v="442400" u="1"/>
        <s v="512110" u="1"/>
        <s v="512301" u="1"/>
        <s v="4010000" u="1"/>
        <s v="455PB" u="1"/>
        <s v="139800" u="1"/>
        <s v="164111" u="1"/>
        <s v="280850" u="1"/>
        <s v="437000" u="1"/>
        <s v="1012PSA" u="1"/>
        <s v="105100" u="1"/>
        <s v="120000" u="1"/>
        <s v="217100" u="1"/>
        <s v="511200" u="1"/>
        <s v="214000" u="1"/>
        <s v="512111" u="1"/>
        <s v="218100" u="1"/>
        <s v="488600" u="1"/>
        <s v="512200" u="1"/>
        <s v="13918800" u="1"/>
        <s v="181100" u="1"/>
        <s v="290000" u="1"/>
        <s v="455PB1" u="1"/>
        <s v="393500" u="1"/>
        <s v="411700" u="1"/>
        <s v="641100" u="1"/>
        <s v="164100" u="1"/>
        <s v="217000" u="1"/>
        <s v="478000" u="1"/>
        <s v="511100" u="1"/>
        <s v="676800" u="1"/>
        <s v="213150" u="1"/>
        <s v="1013PSE" u="1"/>
        <s v="218000" u="1"/>
        <s v="512100" u="1"/>
        <s v="1013PSAP" u="1"/>
        <s v="164101" u="1"/>
        <s v="41199900" u="1"/>
        <s v="181000" u="1"/>
        <s v="401100" u="1"/>
        <s v="456710" u="1"/>
        <s v="445768" u="1"/>
        <s v="TESTPBK" u="1"/>
        <s v="231800" u="1"/>
        <s v="606101" u="1"/>
        <s v="101800" u="1"/>
        <s v="164000" u="1"/>
        <s v="231050" u="1"/>
        <s v="44566000" u="1"/>
        <s v="1012PSE" u="1"/>
        <s v="445660TPS" u="1"/>
        <s v="512000" u="1"/>
        <s v="601150" u="1"/>
        <s v="1012PSAP" u="1"/>
        <s v="512PB" u="1"/>
        <s v="404100" u="1"/>
        <s v="129000" u="1"/>
        <s v="401000" u="1"/>
        <s v="408200" u="1"/>
        <s v="401PB" u="1"/>
        <s v="445668" u="1"/>
        <s v="512001" u="1"/>
        <s v="281300" u="1"/>
        <s v="401001" u="1"/>
        <s v="421000" u="1"/>
        <s v="428200" u="1"/>
        <s v="533000" u="1"/>
        <s v="201100" u="1"/>
        <s v="403000" u="1"/>
        <s v="471INT" u="1"/>
        <s v="422000" u="1"/>
        <s v="481100" u="1"/>
        <s v="758000" u="1"/>
        <s v="106800" u="1"/>
        <s v="426100" u="1"/>
        <s v="274800" u="1"/>
        <s v="311000" u="1"/>
        <s v="408100" u="1"/>
        <s v="MGEN-004" u="1"/>
        <s v="139120" u="1"/>
        <s v="405000" u="1"/>
        <s v="456715" u="1"/>
        <s v="486200" u="1"/>
        <s v="101320" u="1"/>
        <s v="151200" u="1"/>
        <s v="408101" u="1"/>
        <s v="445630" u="1"/>
        <s v="869999" u="1"/>
        <s v="462000" u="1"/>
        <s v="102300S" u="1"/>
        <s v="701100" u="1"/>
        <s v="139180" u="1"/>
        <s v="467100" u="1"/>
        <s v="203000" u="1"/>
        <s v="471IFR" u="1"/>
        <s v="231500" u="1"/>
        <s v="409000" u="1"/>
        <s v="151100" u="1"/>
        <s v="437500" u="1"/>
        <s v="456220" u="1"/>
        <s v="487100" u="1"/>
        <s v="168800" u="1"/>
        <s v="205000" u="1"/>
        <s v="280880" u="1"/>
        <s v="429000" u="1"/>
        <s v="445780" u="1"/>
        <s v="776800" u="1"/>
        <s v="101310" u="1"/>
        <s v="395100" u="1"/>
        <s v="401100SOC" u="1"/>
        <s v="206000" u="1"/>
        <s v="445620" u="1"/>
        <s v="MGEN-003" u="1"/>
        <s v="401700" u="1"/>
        <s v="486000" u="1"/>
        <s v="231400" u="1"/>
        <s v="401008" u="1"/>
        <s v="445710" u="1"/>
        <s v="231210" u="1"/>
        <s v="445680" u="1"/>
        <s v="44579000" u="1"/>
        <s v="215400" u="1"/>
        <s v="456210" u="1"/>
        <s v="401100VIG" u="1"/>
        <s v="445660TVQ" u="1"/>
        <s v="408800" u="1"/>
        <s v="4456PB" u="1"/>
        <s v="451200" u="1"/>
        <s v="512512" u="1"/>
        <s v="231300" u="1"/>
        <s v="411100" u="1"/>
        <s v="502000" u="1"/>
        <s v="897100" u="1"/>
        <s v="211200" u="1"/>
        <s v="213110" u="1"/>
        <s v="218400" u="1"/>
        <s v="445860" u="1"/>
        <s v="410000" u="1"/>
        <s v="491200" u="1"/>
        <s v="MGEN-002" u="1"/>
        <s v="411102" u="1"/>
        <s v="451100" u="1"/>
        <s v="231200" u="1"/>
        <s v="411000" u="1"/>
        <s v="445670" u="1"/>
        <s v="455200" u="1"/>
        <s v="457110" u="1"/>
        <s v="101200" u="1"/>
        <s v="281800" u="1"/>
        <s v="512515" u="1"/>
        <s v="217300" u="1"/>
        <s v="281770" u="1"/>
        <s v="445510" u="1"/>
        <s v="445698" u="1"/>
        <s v="471100" u="1"/>
        <s v="201100VIG" u="1"/>
        <s v="9CA" u="1"/>
        <s v="416100" u="1"/>
        <s v="431000" u="1"/>
        <s v="580000" u="1"/>
        <s v="164101A" u="1"/>
        <s v="512100S" u="1"/>
        <s v="211100" u="1"/>
        <s v="413000" u="1"/>
        <s v="512400" u="1"/>
        <s v="401100A" u="1"/>
        <s v="401100AB" u="1"/>
        <s v="274300" u="1"/>
        <s v="445699" u="1"/>
        <s v="531400" u="1"/>
        <s v="401100S" u="1"/>
        <s v="451000" u="1"/>
        <s v="456215" u="1"/>
        <s v="CPTFR1" u="1"/>
        <s v="106110" u="1"/>
        <s v="231100" u="1"/>
        <s v="418100" u="1"/>
        <s v="455100" u="1"/>
        <s v="488610" u="1"/>
        <s v="512210" u="1"/>
        <s v="44571000" u="1"/>
        <s v="101100" u="1"/>
        <s v="1013PSA" u="1"/>
        <s v="217200" u="1"/>
        <s v="419100" u="1"/>
        <s v="471000" u="1"/>
        <s v="658000" u="1"/>
        <s v="512000A" u="1"/>
        <s v="41100011" u="1"/>
        <s v="416000" u="1"/>
        <s v="218200" u="1"/>
        <s v="445660" u="1"/>
        <s v="457100" u="1"/>
        <s v="488700" u="1"/>
        <s v="512300" u="1"/>
      </sharedItems>
    </cacheField>
    <cacheField name="Libellé réduit compte" numFmtId="0">
      <sharedItems containsBlank="1"/>
    </cacheField>
    <cacheField name="Poste" numFmtId="0">
      <sharedItems containsBlank="1"/>
    </cacheField>
    <cacheField name="CGRA" numFmtId="0">
      <sharedItems containsBlank="1"/>
    </cacheField>
    <cacheField name="CGRB" numFmtId="0">
      <sharedItems containsNonDate="0" containsString="0" containsBlank="1"/>
    </cacheField>
    <cacheField name="Montant débit" numFmtId="4">
      <sharedItems containsString="0" containsBlank="1" containsNumber="1" minValue="0" maxValue="8000000"/>
    </cacheField>
    <cacheField name="Montant crédit" numFmtId="4">
      <sharedItems containsString="0" containsBlank="1" containsNumber="1" minValue="0" maxValue="11796.92"/>
    </cacheField>
    <cacheField name="Solde D-C" numFmtId="4">
      <sharedItems containsString="0" containsBlank="1" containsNumber="1" minValue="0" maxValue="8000000"/>
    </cacheField>
    <cacheField name="Solde C-D" numFmtId="4">
      <sharedItems containsString="0" containsBlank="1" containsNumber="1" minValue="-8000000" maxValue="0"/>
    </cacheField>
    <cacheField name="Devise origine" numFmtId="0">
      <sharedItems containsBlank="1"/>
    </cacheField>
    <cacheField name="Reporting mode de change" numFmtId="0">
      <sharedItems containsNonDate="0" containsString="0" containsBlank="1"/>
    </cacheField>
    <cacheField name="Reporting date de validité" numFmtId="0">
      <sharedItems containsNonDate="0" containsString="0" containsBlank="1"/>
    </cacheField>
    <cacheField name="Reporting cours" numFmtId="164">
      <sharedItems containsString="0" containsBlank="1" containsNumber="1" containsInteger="1" minValue="0" maxValue="0"/>
    </cacheField>
    <cacheField name="Reporting montant débit" numFmtId="4">
      <sharedItems containsString="0" containsBlank="1" containsNumber="1" containsInteger="1" minValue="0" maxValue="0"/>
    </cacheField>
    <cacheField name="Reporting montant crébit" numFmtId="4">
      <sharedItems containsString="0" containsBlank="1" containsNumber="1" containsInteger="1" minValue="0" maxValue="0"/>
    </cacheField>
    <cacheField name="Reporting solde D-C" numFmtId="4">
      <sharedItems containsString="0" containsBlank="1" containsNumber="1" containsInteger="1" minValue="0" maxValue="0"/>
    </cacheField>
    <cacheField name="Reporting solde C-D" numFmtId="4">
      <sharedItems containsString="0" containsBlank="1" containsNumber="1" containsInteger="1" minValue="0" maxValue="0"/>
    </cacheField>
    <cacheField name="Devise" numFmtId="0">
      <sharedItems containsNonDate="0" containsString="0" containsBlank="1"/>
    </cacheField>
    <cacheField name="Devise mode de change" numFmtId="0">
      <sharedItems containsNonDate="0" containsString="0" containsBlank="1"/>
    </cacheField>
    <cacheField name="Devise date de validité" numFmtId="0">
      <sharedItems containsNonDate="0" containsString="0" containsBlank="1"/>
    </cacheField>
    <cacheField name="Devise cours" numFmtId="164">
      <sharedItems containsString="0" containsBlank="1" containsNumber="1" containsInteger="1" minValue="0" maxValue="0"/>
    </cacheField>
    <cacheField name="Devise montant débit" numFmtId="4">
      <sharedItems containsString="0" containsBlank="1" containsNumber="1" containsInteger="1" minValue="0" maxValue="0"/>
    </cacheField>
    <cacheField name="Devise montant crébit" numFmtId="4">
      <sharedItems containsString="0" containsBlank="1" containsNumber="1" containsInteger="1" minValue="0" maxValue="0"/>
    </cacheField>
    <cacheField name="Devise solde D-C" numFmtId="4">
      <sharedItems containsString="0" containsBlank="1" containsNumber="1" containsInteger="1" minValue="0" maxValue="0"/>
    </cacheField>
    <cacheField name="Devise solde C-D" numFmtId="4">
      <sharedItems containsString="0" containsBlank="1" containsNumber="1" containsInteger="1" minValue="0" maxValue="0"/>
    </cacheField>
    <cacheField name="Bordereau" numFmtId="4">
      <sharedItems containsNonDate="0" containsString="0" containsBlank="1"/>
    </cacheField>
    <cacheField name="Date d'échéance" numFmtId="0">
      <sharedItems containsBlank="1"/>
    </cacheField>
    <cacheField name="Date d'émission" numFmtId="0">
      <sharedItems containsNonDate="0" containsString="0" containsBlank="1"/>
    </cacheField>
    <cacheField name="Date de valeur" numFmtId="0">
      <sharedItems containsNonDate="0" containsString="0" containsBlank="1"/>
    </cacheField>
    <cacheField name="Référence externe" numFmtId="0">
      <sharedItems containsBlank="1"/>
    </cacheField>
    <cacheField name="Type de pièce" numFmtId="0">
      <sharedItems containsBlank="1"/>
    </cacheField>
    <cacheField name="Dossier écriture" numFmtId="0">
      <sharedItems containsNonDate="0" containsString="0" containsBlank="1"/>
    </cacheField>
    <cacheField name="Paramètre 1 écriture" numFmtId="0">
      <sharedItems containsNonDate="0" containsString="0" containsBlank="1"/>
    </cacheField>
    <cacheField name="Paramètre 2 écriture" numFmtId="0">
      <sharedItems containsNonDate="0" containsString="0" containsBlank="1"/>
    </cacheField>
    <cacheField name="Paramètre 2 écriture2" numFmtId="0">
      <sharedItems containsNonDate="0" containsString="0" containsBlank="1"/>
    </cacheField>
    <cacheField name="Utilisateur de création" numFmtId="0">
      <sharedItems containsBlank="1"/>
    </cacheField>
    <cacheField name="Date de création" numFmtId="0">
      <sharedItems containsBlank="1"/>
    </cacheField>
    <cacheField name="Dossier mouvement" numFmtId="0">
      <sharedItems containsNonDate="0" containsString="0" containsBlank="1"/>
    </cacheField>
    <cacheField name="Tiers" numFmtId="0">
      <sharedItems containsNonDate="0" containsBlank="1" count="9">
        <m/>
        <s v="GECAP" u="1"/>
        <s v="x" u="1"/>
        <s v="1201" u="1"/>
        <s v="1505" u="1"/>
        <s v="DEB3" u="1"/>
        <s v="IAC" u="1"/>
        <s v="IFR" u="1"/>
        <s v="1501" u="1"/>
      </sharedItems>
    </cacheField>
    <cacheField name="Libellé complémentaire mvt" numFmtId="0">
      <sharedItems containsNonDate="0" containsString="0" containsBlank="1"/>
    </cacheField>
    <cacheField name="Numéro échéance pièce " numFmtId="1">
      <sharedItems containsString="0" containsBlank="1" containsNumber="1" containsInteger="1" minValue="0" maxValue="0"/>
    </cacheField>
    <cacheField name="Code lettrage" numFmtId="0">
      <sharedItems containsBlank="1"/>
    </cacheField>
    <cacheField name="Unité oeuvre" numFmtId="0">
      <sharedItems containsNonDate="0" containsString="0" containsBlank="1"/>
    </cacheField>
    <cacheField name="Quantité unité oeuvre " numFmtId="2">
      <sharedItems containsString="0" containsBlank="1" containsNumber="1" containsInteger="1" minValue="0" maxValue="0"/>
    </cacheField>
    <cacheField name="TVA" numFmtId="0">
      <sharedItems containsBlank="1"/>
    </cacheField>
    <cacheField name="Paramètre 1 du mouvement" numFmtId="0">
      <sharedItems containsNonDate="0" containsString="0" containsBlank="1"/>
    </cacheField>
    <cacheField name="Paramètre 2 du mouvement" numFmtId="0">
      <sharedItems containsNonDate="0" containsString="0" containsBlank="1"/>
    </cacheField>
    <cacheField name="Paramètre 3 du mouvement" numFmtId="0">
      <sharedItems containsNonDate="0" containsString="0" containsBlank="1"/>
    </cacheField>
    <cacheField name="Totalisation 1" numFmtId="0">
      <sharedItems containsBlank="1"/>
    </cacheField>
    <cacheField name="Libellé totalisation 1" numFmtId="0">
      <sharedItems containsBlank="1"/>
    </cacheField>
    <cacheField name="Totalisation et libellé 1" numFmtId="0">
      <sharedItems containsBlank="1" count="212">
        <s v="6 - Charges"/>
        <m/>
        <s v="445710 - TVA collectee" u="1"/>
        <s v="445660 - TVA s aut biens/serv" u="1"/>
        <s v="512100 - Banques: BNP" u="1"/>
        <s v="512110 - Banques: BNP" u="1"/>
        <s v="181100 - VNC à la date de ces" u="1"/>
        <s v="462000 - Creanc cessions immo" u="1"/>
        <s v="512512 - CRCA" u="1"/>
        <s v="511100 - Coupon echu encaisse" u="1"/>
        <s v="487100 - Cpt pour ARVATO" u="1"/>
        <s v="512000 - BANQUE DE FRANCE" u="1"/>
        <s v="392600 - Prov depr emballages" u="1"/>
        <s v="488600 - Cpte repartit charge" u="1"/>
        <s v="488610 - Cpte repartit charge" u="1"/>
        <s v="MGEN-003 - EMBLM" u="1"/>
        <s v="271100 - Titr immo - actions" u="1"/>
        <s v="533000 - Caisse succursale B" u="1"/>
        <s v="869999 - 869999" u="1"/>
        <s v="395100 - Prov depr prod inter" u="1"/>
        <s v="211200 - Terrains amenages" u="1"/>
        <s v="455PB1 - Compte dépôt PB mens" u="1"/>
        <s v="421000 - Pers:Remunerati dues" u="1"/>
        <s v="437500 - Aut organism sociaux" u="1"/>
        <s v="139180 - Autres" u="1"/>
        <s v="393500 - Prov depr trav cours" u="1"/>
        <s v="481100 - Charg diff a reparti" u="1"/>
        <s v="512001 - Banques - VIG" u="1"/>
        <s v="201100 - Frais constitution" u="1"/>
        <s v="471100 - COMPTE D'ATTENTE OD" u="1"/>
        <s v="580000 - Virements internes" u="1"/>
        <s v="274800 - Autres prets" u="1"/>
        <s v="TESTPBK - tests K PB UNO" u="1"/>
        <s v="445768 - TVA collectée /acqui" u="1"/>
        <s v="1013PSAP - K PSAP" u="1"/>
        <s v="151200 - Prov pour garanties" u="1"/>
        <s v="512100S - Banques:cpte en fran" u="1"/>
        <s v="44566000 - TVA DED.SUR ABS" u="1"/>
        <s v="274300 - Prets au personnel" u="1"/>
        <s v="213110 - Constr bati immo ind" u="1"/>
        <s v="456210 - PSA non libéré" u="1"/>
        <s v="456215 - PSE non libéré" u="1"/>
        <s v="601100 - Ach stock:Mat prem A" u="1"/>
        <s v="601150 - Ach stock:Mat prem A" u="1"/>
        <s v="471IFR - Compte de liaison" u="1"/>
        <s v="471INT - Compte de liaison" u="1"/>
        <s v="411100 - Clie:Vent bien/prest" u="1"/>
        <s v="445780 - Tax coll assimil TVA" u="1"/>
        <s v="MGEN-002 - EMBLM" u="1"/>
        <s v="168800 - Interet courus" u="1"/>
        <s v="512300 - Banques - LC" u="1"/>
        <s v="512301 - Banques - LC" u="1"/>
        <s v="512200 - Banques -  La Poste" u="1"/>
        <s v="41100011 - Cpt 411+%+usixatdc" u="1"/>
        <s v="445680 - Tax deduc assimi TVA" u="1"/>
        <s v="455200 - Assoc:Cpte cour prin" u="1"/>
        <s v="1012PSAP - K PSAP" u="1"/>
        <s v="445698 - Cpt TVA pour prorata" u="1"/>
        <s v="445699 - Cpt TVA pour prorata" u="1"/>
        <s v="512PB - 512 PB" u="1"/>
        <s v="451200 - Groupe PB" u="1"/>
        <s v="214000 - Constr s sol d'autru" u="1"/>
        <s v="426100 - Depots adhérents" u="1"/>
        <s v="408200 - Fourn:Fact non parve" u="1"/>
        <s v="491200 - Fourn:ach bien/prest" u="1"/>
        <s v="101320 - Capital amorti" u="1"/>
        <s v="280850 - Amort, frais d'ets" u="1"/>
        <s v="280880 - Amort, frais d'ets" u="1"/>
        <s v="218100 - Inst gen,agenc,amena" u="1"/>
        <s v="411000 - Clie:Vent bien/prest" u="1"/>
        <s v="445860 - Taxes fact. non parv" u="1"/>
        <s v="486200 - Charge const d'avanc" u="1"/>
        <s v="231500 - Inst tech/ind cours" u="1"/>
        <s v="776800 - Ecarts de conversion" u="1"/>
        <s v="512515 - CRCA Partis" u="1"/>
        <s v="101200 - Capt sous apel no ve" u="1"/>
        <s v="213150 - Constr immo adm/comm" u="1"/>
        <s v="401001 - MAT TRANSP VOYAGEU R" u="1"/>
        <s v="455100 - Assoc:Cpte cour prin" u="1"/>
        <s v="897100 - 869999" u="1"/>
        <s v="x - x" u="1"/>
        <s v="451100 - Groupe PB" u="1"/>
        <s v="418100 - Clie:Factu a etablir" u="1"/>
        <s v="139120 - Regions" u="1"/>
        <s v="CPTFR1 - Compte test FR" u="1"/>
        <s v="101100 - Capt.sousc.non appel" u="1"/>
        <s v="408100 - Fourn:Fact non parve" u="1"/>
        <s v="408101 - Fourn:Fact non parve" u="1"/>
        <s v="1013PSA - K PSA" u="1"/>
        <s v="106800 - Compte de reserve" u="1"/>
        <s v="218200 - Materiel d transport" u="1"/>
        <s v="401PB - 401 PB" u="1"/>
        <s v="218000 - Inst gen,agenc,amena" u="1"/>
        <s v="416100 - Clie douteux/litigeu" u="1"/>
        <s v="MGEN-001 - EMBLM" u="1"/>
        <s v="281760 - Amort, frais d'ets" u="1"/>
        <s v="281770 - Amort, frais d'ets" u="1"/>
        <s v="203000 - Frais recherche/deve" u="1"/>
        <s v="445668 - TVA déductible / acq" u="1"/>
        <s v="201100VIG - Frais constitution" u="1"/>
        <s v="409000 - Acompte" u="1"/>
        <s v="101310 - Capital non amorti" u="1"/>
        <s v="120000 - Result. exer benef." u="1"/>
        <s v="281300 - Amort constructions" u="1"/>
        <s v="231400 - Immo corp cours,terr" u="1"/>
        <s v="411700 - Clie:Retenues garant" u="1"/>
        <s v="478000 - Aut cpte transitoire" u="1"/>
        <s v="211100 - Terrains nus" u="1"/>
        <s v="457100 - Adh rompu, int, div" u="1"/>
        <s v="457110 - Adh rompu, int, div" u="1"/>
        <s v="410000 - Test 410" u="1"/>
        <s v="512111 - Banque NES" u="1"/>
        <s v="502000 - Actions propre" u="1"/>
        <s v="104100 - Primes d'emission" u="1"/>
        <s v="641100 - Salaires/appoint/com" u="1"/>
        <s v="1012PSA - K PSA" u="1"/>
        <s v="451000 - Groupe" u="1"/>
        <s v="106110 - Res. legal dite" u="1"/>
        <s v="405000 - Four im:effet a paye" u="1"/>
        <s v="416000 - Clie douteux/litigeu" u="1"/>
        <s v="486000 - Charge const d'avanc" u="1"/>
        <s v="401100A - Fourn:ach bien/prest" u="1"/>
        <s v="401100S - Fourn:ach bien/prest" u="1"/>
        <s v="1013PSE - K PSE" u="1"/>
        <s v="455PB - Compte dépôt PB" u="1"/>
        <s v="512000A - BANQUE DE FRANCE" u="1"/>
        <s v="129000 - Result. exer perte." u="1"/>
        <s v="531400 - Caisse soc en devise" u="1"/>
        <s v="658000 - Charge div gest cour" u="1"/>
        <s v="401000 - FOURNISSEURS" u="1"/>
        <s v="422000 - Comites d'entrep,ets" u="1"/>
        <s v="164101A - Emprunts + 1 an" u="1"/>
        <s v="437000 - Aut organism sociaux" u="1"/>
        <s v="606101 - Ach fourn n stockabl" u="1"/>
        <s v="41199900 - Clie:Vent bien/prest" u="1"/>
        <s v="217300 - Amortissement" u="1"/>
        <s v="429000 - Note de frais" u="1"/>
        <s v="44579000 - TVA COLLECTEE ATT." u="1"/>
        <s v="4010000 - Fourn:ach bien/prest" u="1"/>
        <s v="1012PSE - K PSE" u="1"/>
        <s v="445620 - TVA deduct s immo" u="1"/>
        <s v="139800 - Autres subv. investi" u="1"/>
        <s v="404100 - Fourn:achats d'immo" u="1"/>
        <s v="274200 - Prets JA" u="1"/>
        <s v="445510 - TVA a decaisser" u="1"/>
        <s v="231200 - Immo corp cours,terr" u="1"/>
        <s v="231210 - Immo corp cours,terr" u="1"/>
        <s v="512400 - Banques:cpte en devi" u="1"/>
        <s v="102300S - Capt.sousc.non appel" u="1"/>
        <s v="471000 - Compte de liaison" u="1"/>
        <s v="445630 - TVA trans aut entrep" u="1"/>
        <s v="401700 - Fourn: retenu garant" u="1"/>
        <s v="151100 - Prov pour litiges" u="1"/>
        <s v="231800 - Autr immo corp cours" u="1"/>
        <s v="401100 - Fourn:ach bien/prest" u="1"/>
        <s v="419100 - Clie cred:Avanc/acom" u="1"/>
        <s v="419101 - Clie cred:Avanc/acom" u="1"/>
        <s v="445660TVQ - TVA s aut biens TVQ" u="1"/>
        <s v="217200 - Amortissement" u="1"/>
        <s v="456220 - PSA non libéré NC" u="1"/>
        <s v="x - xxxx" u="1"/>
        <s v="411102 - Clients/CGR" u="1"/>
        <s v="164000 - Empr aupres ets cred" u="1"/>
        <s v="181000 - Cpte liaison des ets" u="1"/>
        <s v="231100 - Immo corp cours,terr" u="1"/>
        <s v="442400 - Impot recouv s oblig" u="1"/>
        <s v="311000 - Matiere premiere A" u="1"/>
        <s v="218400 - Mobilier" u="1"/>
        <s v="215400 - Inst materiel indust" u="1"/>
        <s v="205000 - Concession/droit sim" u="1"/>
        <s v="401008 - Fourn:ach bien/prest" u="1"/>
        <s v="217100 - Amortissement" u="1"/>
        <s v="401100SOC - Fourn:ach bien/prest" u="1"/>
        <s v="401100VIG - Fourn:ach bien/prest" u="1"/>
        <s v="13918800 - Autres" u="1"/>
        <s v="231000 - Immob corp. en cours" u="1"/>
        <s v="231050 - Immob corp. en cours" u="1"/>
        <s v="281800 - Amort autr immo corp" u="1"/>
        <s v="428200 - Pers:Dette conge pay" u="1"/>
        <s v="MGEN-004 - EMBLM" u="1"/>
        <s v="206000 - Droit au bail" u="1"/>
        <s v="606300 - Ach n stockés É" u="1"/>
        <s v="105100 - Res. spé. réévalua" u="1"/>
        <s v="101800 - Capt.sous.avec regl." u="1"/>
        <s v="164110 - Emprunts - 1 an" u="1"/>
        <s v="164111 - Emprunts - 1 an" u="1"/>
        <s v="445660TPS - TVA s aut TPS" u="1"/>
        <s v="445670 - Credit TVA reporter" u="1"/>
        <s v="758000 - Prod div gestion cou" u="1"/>
        <s v="290000 - Provision dépréciati" u="1"/>
        <s v="467100 - Aut cpte deb ou cred" u="1"/>
        <s v="401100AB - Fourn:ach bien/prest" u="1"/>
        <s v=" - " u="1"/>
        <s v="511200 - Cheques a encaisser" u="1"/>
        <s v="413000 - Clie:Effets recevoir" u="1"/>
        <s v="488700 - Cpte repartit produi" u="1"/>
        <s v="456710 - PSA à rembourser" u="1"/>
        <s v="456715 - PSE à rembourser" u="1"/>
        <s v="403000 - Fourn:effets a payer" u="1"/>
        <s v="408800 - Fourn:interets couru" u="1"/>
        <s v="217000 - Amortissement" u="1"/>
        <s v="512210 - Banques -  CE" u="1"/>
        <s v="231300 - Immo corp construct" u="1"/>
        <s v="676800 - Ecarts de conversion" u="1"/>
        <s v="701100 - Ventes prod fini A" u="1"/>
        <s v="4456PB - TVA CGRA" u="1"/>
        <s v="9CA - CA test dtx pb" u="1"/>
        <s v="431000 - Securite sociale" u="1"/>
        <s v="899999 - 899999" u="1"/>
        <s v="164100 - Emprunts + 1 an" u="1"/>
        <s v="164101 - Emprunts + 1 an" u="1"/>
        <s v="44571000 - TVA COLLECTEE" u="1"/>
      </sharedItems>
    </cacheField>
    <cacheField name="Totalisation 2" numFmtId="0">
      <sharedItems containsBlank="1" containsMixedTypes="1" containsNumber="1" containsInteger="1" minValue="601100" maxValue="612200"/>
    </cacheField>
    <cacheField name="Libellé totalisation 2" numFmtId="0">
      <sharedItems containsBlank="1"/>
    </cacheField>
    <cacheField name="Totalisation et libellé 2" numFmtId="0">
      <sharedItems containsBlank="1" count="8">
        <s v="601100 - Ach stock:Mat prem A"/>
        <s v="606100 - Ach fourn n stockabl"/>
        <s v="606300 - Ach n stock:Four ent"/>
        <s v="612200 - Redev cred-bail mobi"/>
        <m/>
        <s v="x - x" u="1"/>
        <s v="sdfsf - x" u="1"/>
        <s v=" - " u="1"/>
      </sharedItems>
    </cacheField>
    <cacheField name="Totalisation 3" numFmtId="0">
      <sharedItems containsNonDate="0" containsString="0" containsBlank="1"/>
    </cacheField>
    <cacheField name="Libellé totalisation 3" numFmtId="0">
      <sharedItems containsNonDate="0" containsString="0" containsBlank="1"/>
    </cacheField>
    <cacheField name="Totalisation et libellé 3" numFmtId="0">
      <sharedItems containsBlank="1"/>
    </cacheField>
    <cacheField name="Totalisation 4" numFmtId="0">
      <sharedItems containsNonDate="0" containsString="0" containsBlank="1"/>
    </cacheField>
    <cacheField name="Libellé totalisation 4" numFmtId="0">
      <sharedItems containsNonDate="0" containsString="0" containsBlank="1"/>
    </cacheField>
    <cacheField name="Totalisation et libellé 4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80">
  <r>
    <s v="IND"/>
    <s v="Qualiac"/>
    <x v="0"/>
    <s v="A"/>
    <x v="0"/>
    <x v="0"/>
    <x v="0"/>
    <x v="0"/>
    <x v="0"/>
    <x v="0"/>
    <x v="0"/>
    <m/>
    <x v="0"/>
    <s v="Ach stock:Mat prem A"/>
    <m/>
    <m/>
    <m/>
    <n v="1328.06"/>
    <n v="350"/>
    <n v="978.06"/>
    <n v="-978.06"/>
    <m/>
    <m/>
    <m/>
    <n v="0"/>
    <n v="0"/>
    <n v="0"/>
    <n v="0"/>
    <n v="0"/>
    <m/>
    <m/>
    <m/>
    <n v="0"/>
    <n v="0"/>
    <n v="0"/>
    <n v="0"/>
    <n v="0"/>
    <m/>
    <m/>
    <m/>
    <m/>
    <m/>
    <m/>
    <m/>
    <m/>
    <m/>
    <m/>
    <m/>
    <m/>
    <m/>
    <x v="0"/>
    <m/>
    <n v="0"/>
    <m/>
    <m/>
    <n v="0"/>
    <m/>
    <m/>
    <m/>
    <m/>
    <s v="6"/>
    <s v="Charges"/>
    <x v="0"/>
    <s v="601100"/>
    <s v="Ach stock:Mat prem A"/>
    <x v="0"/>
    <m/>
    <m/>
    <s v=" - "/>
    <m/>
    <m/>
    <s v=" - "/>
  </r>
  <r>
    <s v="IND"/>
    <s v="Qualiac"/>
    <x v="0"/>
    <s v="E"/>
    <x v="0"/>
    <x v="1"/>
    <x v="1"/>
    <x v="1"/>
    <x v="1"/>
    <x v="1"/>
    <x v="1"/>
    <m/>
    <x v="1"/>
    <s v="Ach stock:Mat prem A"/>
    <s v="10014"/>
    <s v="ACT1"/>
    <m/>
    <n v="5741"/>
    <n v="0"/>
    <n v="5741"/>
    <n v="-5741"/>
    <s v="EUR"/>
    <m/>
    <m/>
    <n v="0"/>
    <n v="0"/>
    <n v="0"/>
    <n v="0"/>
    <n v="0"/>
    <m/>
    <m/>
    <m/>
    <n v="0"/>
    <n v="0"/>
    <n v="0"/>
    <n v="0"/>
    <n v="0"/>
    <m/>
    <s v="30/06/2012"/>
    <m/>
    <m/>
    <s v="C0023181"/>
    <s v="FF"/>
    <m/>
    <m/>
    <m/>
    <m/>
    <s v="PR"/>
    <s v="23/05/2012"/>
    <m/>
    <x v="0"/>
    <m/>
    <n v="0"/>
    <s v="111"/>
    <m/>
    <n v="0"/>
    <s v="4202"/>
    <m/>
    <m/>
    <m/>
    <s v="6"/>
    <s v="Charges"/>
    <x v="0"/>
    <n v="601100"/>
    <s v="Ach stock:Mat prem A"/>
    <x v="0"/>
    <m/>
    <m/>
    <s v=" - "/>
    <m/>
    <m/>
    <s v=" - "/>
  </r>
  <r>
    <s v="IND"/>
    <s v="Qualiac"/>
    <x v="0"/>
    <s v="A"/>
    <x v="0"/>
    <x v="0"/>
    <x v="0"/>
    <x v="0"/>
    <x v="0"/>
    <x v="0"/>
    <x v="0"/>
    <m/>
    <x v="2"/>
    <s v="Ach fourn n stockabl"/>
    <m/>
    <m/>
    <m/>
    <n v="43898.83"/>
    <n v="11796.92"/>
    <n v="32101.91"/>
    <n v="-32101.91"/>
    <m/>
    <m/>
    <m/>
    <n v="0"/>
    <n v="0"/>
    <n v="0"/>
    <n v="0"/>
    <n v="0"/>
    <m/>
    <m/>
    <m/>
    <n v="0"/>
    <n v="0"/>
    <n v="0"/>
    <n v="0"/>
    <n v="0"/>
    <m/>
    <m/>
    <m/>
    <m/>
    <m/>
    <m/>
    <m/>
    <m/>
    <m/>
    <m/>
    <m/>
    <m/>
    <m/>
    <x v="0"/>
    <m/>
    <n v="0"/>
    <m/>
    <m/>
    <n v="0"/>
    <m/>
    <m/>
    <m/>
    <m/>
    <s v="6"/>
    <s v="Charges"/>
    <x v="0"/>
    <s v="606100"/>
    <s v="Ach fourn n stockabl"/>
    <x v="1"/>
    <m/>
    <m/>
    <s v=" - "/>
    <m/>
    <m/>
    <s v=" - "/>
  </r>
  <r>
    <s v="IND"/>
    <s v="Qualiac"/>
    <x v="0"/>
    <s v="E"/>
    <x v="0"/>
    <x v="2"/>
    <x v="2"/>
    <x v="2"/>
    <x v="1"/>
    <x v="1"/>
    <x v="2"/>
    <m/>
    <x v="3"/>
    <s v="Ach fourn n stockabl"/>
    <s v="10014"/>
    <s v="ACT1"/>
    <m/>
    <n v="40.61"/>
    <n v="0"/>
    <n v="40.61"/>
    <n v="-40.61"/>
    <m/>
    <m/>
    <m/>
    <n v="0"/>
    <n v="0"/>
    <n v="0"/>
    <n v="0"/>
    <n v="0"/>
    <m/>
    <m/>
    <m/>
    <n v="0"/>
    <n v="0"/>
    <n v="0"/>
    <n v="0"/>
    <n v="0"/>
    <m/>
    <s v="30/06/2012"/>
    <m/>
    <m/>
    <m/>
    <s v="FF"/>
    <m/>
    <m/>
    <m/>
    <m/>
    <s v="PR"/>
    <s v="23/05/2012"/>
    <m/>
    <x v="0"/>
    <m/>
    <n v="0"/>
    <m/>
    <m/>
    <n v="0"/>
    <m/>
    <m/>
    <m/>
    <m/>
    <s v="6"/>
    <s v="Charges"/>
    <x v="0"/>
    <n v="606100"/>
    <s v="Ach fourn n stockabl"/>
    <x v="1"/>
    <m/>
    <m/>
    <s v=" - "/>
    <m/>
    <m/>
    <s v=" - "/>
  </r>
  <r>
    <s v="IND"/>
    <s v="Qualiac"/>
    <x v="0"/>
    <s v="A"/>
    <x v="0"/>
    <x v="0"/>
    <x v="0"/>
    <x v="0"/>
    <x v="0"/>
    <x v="0"/>
    <x v="0"/>
    <m/>
    <x v="4"/>
    <s v="Ach n stock:Four ent"/>
    <m/>
    <m/>
    <m/>
    <n v="50686.91"/>
    <n v="2000"/>
    <n v="48686.91"/>
    <n v="-48686.91"/>
    <m/>
    <m/>
    <m/>
    <n v="0"/>
    <n v="0"/>
    <n v="0"/>
    <n v="0"/>
    <n v="0"/>
    <m/>
    <m/>
    <m/>
    <n v="0"/>
    <n v="0"/>
    <n v="0"/>
    <n v="0"/>
    <n v="0"/>
    <m/>
    <m/>
    <m/>
    <m/>
    <m/>
    <m/>
    <m/>
    <m/>
    <m/>
    <m/>
    <m/>
    <m/>
    <m/>
    <x v="0"/>
    <m/>
    <n v="0"/>
    <m/>
    <m/>
    <n v="0"/>
    <m/>
    <m/>
    <m/>
    <m/>
    <s v="6"/>
    <s v="Charges"/>
    <x v="0"/>
    <s v="606300"/>
    <s v="Ach n stock:Four ent"/>
    <x v="2"/>
    <m/>
    <m/>
    <s v=" - "/>
    <m/>
    <m/>
    <s v=" - "/>
  </r>
  <r>
    <s v="IND"/>
    <s v="Qualiac"/>
    <x v="0"/>
    <s v="E"/>
    <x v="0"/>
    <x v="3"/>
    <x v="3"/>
    <x v="3"/>
    <x v="1"/>
    <x v="1"/>
    <x v="3"/>
    <m/>
    <x v="4"/>
    <s v="Ach n stock:Four ent"/>
    <s v="10014"/>
    <s v="ACT2"/>
    <m/>
    <n v="20"/>
    <n v="0"/>
    <n v="20"/>
    <n v="-20"/>
    <s v="EUR"/>
    <m/>
    <m/>
    <n v="0"/>
    <n v="0"/>
    <n v="0"/>
    <n v="0"/>
    <n v="0"/>
    <m/>
    <m/>
    <m/>
    <n v="0"/>
    <n v="0"/>
    <n v="0"/>
    <n v="0"/>
    <n v="0"/>
    <m/>
    <m/>
    <m/>
    <m/>
    <m/>
    <s v="FF"/>
    <m/>
    <m/>
    <m/>
    <m/>
    <s v="PR"/>
    <s v="24/05/2012"/>
    <m/>
    <x v="0"/>
    <m/>
    <n v="0"/>
    <m/>
    <m/>
    <n v="0"/>
    <m/>
    <m/>
    <m/>
    <m/>
    <s v="6"/>
    <s v="Charges"/>
    <x v="0"/>
    <s v="606300"/>
    <s v="Ach n stock:Four ent"/>
    <x v="2"/>
    <m/>
    <m/>
    <s v=" - "/>
    <m/>
    <m/>
    <s v=" - "/>
  </r>
  <r>
    <s v="IND"/>
    <s v="Qualiac"/>
    <x v="0"/>
    <s v="E"/>
    <x v="0"/>
    <x v="4"/>
    <x v="4"/>
    <x v="4"/>
    <x v="1"/>
    <x v="1"/>
    <x v="4"/>
    <m/>
    <x v="4"/>
    <s v="Ach n stock:Four ent"/>
    <s v="10014"/>
    <s v="ACT1"/>
    <m/>
    <n v="1000"/>
    <n v="0"/>
    <n v="1000"/>
    <n v="-1000"/>
    <s v="EUR"/>
    <m/>
    <m/>
    <n v="0"/>
    <n v="0"/>
    <n v="0"/>
    <n v="0"/>
    <n v="0"/>
    <m/>
    <m/>
    <m/>
    <n v="0"/>
    <n v="0"/>
    <n v="0"/>
    <n v="0"/>
    <n v="0"/>
    <m/>
    <s v="30/06/2012"/>
    <m/>
    <m/>
    <m/>
    <s v="FF"/>
    <m/>
    <m/>
    <m/>
    <m/>
    <s v="PR"/>
    <s v="24/05/2012"/>
    <m/>
    <x v="0"/>
    <m/>
    <n v="0"/>
    <s v="112"/>
    <m/>
    <n v="0"/>
    <s v="1100"/>
    <m/>
    <m/>
    <m/>
    <s v="6"/>
    <s v="Charges"/>
    <x v="0"/>
    <s v="606300"/>
    <s v="Ach n stock:Four ent"/>
    <x v="2"/>
    <m/>
    <m/>
    <s v=" - "/>
    <m/>
    <m/>
    <s v=" - "/>
  </r>
  <r>
    <s v="IND"/>
    <s v="Qualiac"/>
    <x v="0"/>
    <s v="E"/>
    <x v="0"/>
    <x v="4"/>
    <x v="4"/>
    <x v="4"/>
    <x v="1"/>
    <x v="1"/>
    <x v="4"/>
    <m/>
    <x v="4"/>
    <s v="Ach n stock:Four ent"/>
    <s v="10014"/>
    <s v="ACT1"/>
    <m/>
    <n v="800"/>
    <n v="0"/>
    <n v="800"/>
    <n v="-800"/>
    <s v="EUR"/>
    <m/>
    <m/>
    <n v="0"/>
    <n v="0"/>
    <n v="0"/>
    <n v="0"/>
    <n v="0"/>
    <m/>
    <m/>
    <m/>
    <n v="0"/>
    <n v="0"/>
    <n v="0"/>
    <n v="0"/>
    <n v="0"/>
    <m/>
    <s v="30/06/2012"/>
    <m/>
    <m/>
    <m/>
    <s v="FF"/>
    <m/>
    <m/>
    <m/>
    <m/>
    <s v="PR"/>
    <s v="24/05/2012"/>
    <m/>
    <x v="0"/>
    <m/>
    <n v="0"/>
    <s v="50"/>
    <m/>
    <n v="0"/>
    <s v="4100"/>
    <m/>
    <m/>
    <m/>
    <s v="6"/>
    <s v="Charges"/>
    <x v="0"/>
    <s v="606300"/>
    <s v="Ach n stock:Four ent"/>
    <x v="2"/>
    <m/>
    <m/>
    <s v=" - "/>
    <m/>
    <m/>
    <s v=" - "/>
  </r>
  <r>
    <s v="IND"/>
    <s v="Qualiac"/>
    <x v="0"/>
    <s v="E"/>
    <x v="0"/>
    <x v="5"/>
    <x v="5"/>
    <x v="5"/>
    <x v="1"/>
    <x v="1"/>
    <x v="5"/>
    <m/>
    <x v="4"/>
    <s v="Ach n stock:Four ent"/>
    <s v="6"/>
    <s v="ACT5"/>
    <m/>
    <n v="50"/>
    <n v="0"/>
    <n v="50"/>
    <n v="-50"/>
    <s v="EUR"/>
    <m/>
    <m/>
    <n v="0"/>
    <n v="0"/>
    <n v="0"/>
    <n v="0"/>
    <n v="0"/>
    <m/>
    <m/>
    <m/>
    <n v="0"/>
    <n v="0"/>
    <n v="0"/>
    <n v="0"/>
    <n v="0"/>
    <m/>
    <s v="30/06/2012"/>
    <m/>
    <m/>
    <m/>
    <s v="FF"/>
    <m/>
    <m/>
    <m/>
    <m/>
    <s v="PR"/>
    <s v="24/05/2012"/>
    <m/>
    <x v="0"/>
    <m/>
    <n v="0"/>
    <m/>
    <m/>
    <n v="0"/>
    <m/>
    <m/>
    <m/>
    <m/>
    <s v="6"/>
    <s v="Charges"/>
    <x v="0"/>
    <s v="606300"/>
    <s v="Ach n stock:Four ent"/>
    <x v="2"/>
    <m/>
    <m/>
    <s v=" - "/>
    <m/>
    <m/>
    <s v=" - "/>
  </r>
  <r>
    <s v="IND"/>
    <s v="Qualiac"/>
    <x v="0"/>
    <s v="E"/>
    <x v="0"/>
    <x v="6"/>
    <x v="6"/>
    <x v="6"/>
    <x v="1"/>
    <x v="1"/>
    <x v="6"/>
    <m/>
    <x v="4"/>
    <s v="Ach n stock:Four ent"/>
    <s v="10014"/>
    <s v="ACT1"/>
    <m/>
    <n v="100"/>
    <n v="0"/>
    <n v="100"/>
    <n v="-100"/>
    <s v="EUR"/>
    <m/>
    <m/>
    <n v="0"/>
    <n v="0"/>
    <n v="0"/>
    <n v="0"/>
    <n v="0"/>
    <m/>
    <m/>
    <m/>
    <n v="0"/>
    <n v="0"/>
    <n v="0"/>
    <n v="0"/>
    <n v="0"/>
    <m/>
    <s v="30/06/2012"/>
    <m/>
    <m/>
    <m/>
    <s v="FF"/>
    <m/>
    <m/>
    <m/>
    <m/>
    <s v="PR"/>
    <s v="24/05/2012"/>
    <m/>
    <x v="0"/>
    <m/>
    <n v="0"/>
    <m/>
    <m/>
    <n v="0"/>
    <m/>
    <m/>
    <m/>
    <m/>
    <s v="6"/>
    <s v="Charges"/>
    <x v="0"/>
    <s v="606300"/>
    <s v="Ach n stock:Four ent"/>
    <x v="2"/>
    <m/>
    <m/>
    <s v=" - "/>
    <m/>
    <m/>
    <s v=" - "/>
  </r>
  <r>
    <s v="IND"/>
    <s v="Qualiac"/>
    <x v="0"/>
    <s v="E"/>
    <x v="0"/>
    <x v="7"/>
    <x v="7"/>
    <x v="1"/>
    <x v="1"/>
    <x v="1"/>
    <x v="7"/>
    <m/>
    <x v="4"/>
    <s v="Ach n stock:Four ent"/>
    <s v="6"/>
    <s v="ACT1"/>
    <m/>
    <n v="4896.57"/>
    <n v="0"/>
    <n v="4896.57"/>
    <n v="-4896.57"/>
    <s v="EUR"/>
    <m/>
    <m/>
    <n v="0"/>
    <n v="0"/>
    <n v="0"/>
    <n v="0"/>
    <n v="0"/>
    <m/>
    <m/>
    <m/>
    <n v="0"/>
    <n v="0"/>
    <n v="0"/>
    <n v="0"/>
    <n v="0"/>
    <m/>
    <s v="30/06/2012"/>
    <m/>
    <m/>
    <m/>
    <s v="FF"/>
    <m/>
    <m/>
    <m/>
    <m/>
    <s v="PR"/>
    <s v="24/05/2012"/>
    <m/>
    <x v="0"/>
    <m/>
    <n v="0"/>
    <s v="36"/>
    <m/>
    <n v="0"/>
    <s v="1100"/>
    <m/>
    <m/>
    <m/>
    <s v="6"/>
    <s v="Charges"/>
    <x v="0"/>
    <s v="606300"/>
    <s v="Ach n stock:Four ent"/>
    <x v="2"/>
    <m/>
    <m/>
    <s v=" - "/>
    <m/>
    <m/>
    <s v=" - "/>
  </r>
  <r>
    <s v="IND"/>
    <s v="Qualiac"/>
    <x v="0"/>
    <s v="E"/>
    <x v="0"/>
    <x v="8"/>
    <x v="8"/>
    <x v="1"/>
    <x v="1"/>
    <x v="1"/>
    <x v="8"/>
    <m/>
    <x v="4"/>
    <s v="Ach n stock:Four ent"/>
    <s v="6"/>
    <s v="ACT1"/>
    <m/>
    <n v="5870"/>
    <n v="0"/>
    <n v="5870"/>
    <n v="-5870"/>
    <s v="EUR"/>
    <m/>
    <m/>
    <n v="0"/>
    <n v="0"/>
    <n v="0"/>
    <n v="0"/>
    <n v="0"/>
    <m/>
    <m/>
    <m/>
    <n v="0"/>
    <n v="0"/>
    <n v="0"/>
    <n v="0"/>
    <n v="0"/>
    <m/>
    <s v="30/06/2012"/>
    <m/>
    <m/>
    <s v="C0023179"/>
    <s v="FF"/>
    <m/>
    <m/>
    <m/>
    <m/>
    <s v="PR"/>
    <s v="24/05/2012"/>
    <m/>
    <x v="0"/>
    <m/>
    <n v="0"/>
    <s v="32"/>
    <m/>
    <n v="0"/>
    <s v="1100"/>
    <m/>
    <m/>
    <m/>
    <s v="6"/>
    <s v="Charges"/>
    <x v="0"/>
    <s v="606300"/>
    <s v="Ach n stock:Four ent"/>
    <x v="2"/>
    <m/>
    <m/>
    <s v=" - "/>
    <m/>
    <m/>
    <s v=" - "/>
  </r>
  <r>
    <s v="IND"/>
    <s v="Qualiac"/>
    <x v="0"/>
    <s v="E"/>
    <x v="0"/>
    <x v="9"/>
    <x v="9"/>
    <x v="1"/>
    <x v="1"/>
    <x v="1"/>
    <x v="9"/>
    <m/>
    <x v="4"/>
    <s v="Ach n stock:Four ent"/>
    <s v="10014"/>
    <s v="ACT1"/>
    <m/>
    <n v="1796.34"/>
    <n v="0"/>
    <n v="1796.34"/>
    <n v="-1796.34"/>
    <s v="EUR"/>
    <m/>
    <m/>
    <n v="0"/>
    <n v="0"/>
    <n v="0"/>
    <n v="0"/>
    <n v="0"/>
    <m/>
    <m/>
    <m/>
    <n v="0"/>
    <n v="0"/>
    <n v="0"/>
    <n v="0"/>
    <n v="0"/>
    <m/>
    <s v="30/06/2012"/>
    <m/>
    <m/>
    <s v="C0023180"/>
    <s v="FF"/>
    <m/>
    <m/>
    <m/>
    <m/>
    <s v="PR"/>
    <s v="24/05/2012"/>
    <m/>
    <x v="0"/>
    <m/>
    <n v="0"/>
    <s v="111"/>
    <m/>
    <n v="0"/>
    <s v="4202"/>
    <m/>
    <m/>
    <m/>
    <s v="6"/>
    <s v="Charges"/>
    <x v="0"/>
    <s v="606300"/>
    <s v="Ach n stock:Four ent"/>
    <x v="2"/>
    <m/>
    <m/>
    <s v=" - "/>
    <m/>
    <m/>
    <s v=" - "/>
  </r>
  <r>
    <s v="IND"/>
    <s v="Qualiac"/>
    <x v="0"/>
    <s v="E"/>
    <x v="0"/>
    <x v="10"/>
    <x v="10"/>
    <x v="7"/>
    <x v="1"/>
    <x v="1"/>
    <x v="10"/>
    <m/>
    <x v="4"/>
    <s v="Ach n stock:Four ent"/>
    <s v="6"/>
    <s v="ACT1"/>
    <m/>
    <n v="400"/>
    <n v="0"/>
    <n v="400"/>
    <n v="-400"/>
    <s v="EUR"/>
    <m/>
    <m/>
    <n v="0"/>
    <n v="0"/>
    <n v="0"/>
    <n v="0"/>
    <n v="0"/>
    <m/>
    <m/>
    <m/>
    <n v="0"/>
    <n v="0"/>
    <n v="0"/>
    <n v="0"/>
    <n v="0"/>
    <m/>
    <s v="30/06/2012"/>
    <m/>
    <m/>
    <m/>
    <s v="FF"/>
    <m/>
    <m/>
    <m/>
    <m/>
    <s v="PR"/>
    <s v="24/05/2012"/>
    <m/>
    <x v="0"/>
    <m/>
    <n v="0"/>
    <s v="113"/>
    <m/>
    <n v="0"/>
    <m/>
    <m/>
    <m/>
    <m/>
    <s v="6"/>
    <s v="Charges"/>
    <x v="0"/>
    <s v="606300"/>
    <s v="Ach n stock:Four ent"/>
    <x v="2"/>
    <m/>
    <m/>
    <s v=" - "/>
    <m/>
    <m/>
    <s v=" - "/>
  </r>
  <r>
    <s v="IND"/>
    <s v="Qualiac"/>
    <x v="0"/>
    <s v="E"/>
    <x v="0"/>
    <x v="11"/>
    <x v="11"/>
    <x v="7"/>
    <x v="1"/>
    <x v="1"/>
    <x v="10"/>
    <m/>
    <x v="4"/>
    <s v="Ach n stock:Four ent"/>
    <s v="6"/>
    <s v="ACT1"/>
    <m/>
    <n v="400"/>
    <n v="0"/>
    <n v="400"/>
    <n v="-400"/>
    <s v="EUR"/>
    <m/>
    <m/>
    <n v="0"/>
    <n v="0"/>
    <n v="0"/>
    <n v="0"/>
    <n v="0"/>
    <m/>
    <m/>
    <m/>
    <n v="0"/>
    <n v="0"/>
    <n v="0"/>
    <n v="0"/>
    <n v="0"/>
    <m/>
    <s v="30/06/2012"/>
    <m/>
    <m/>
    <s v="C0023248"/>
    <s v="FF"/>
    <m/>
    <m/>
    <m/>
    <m/>
    <s v="PR"/>
    <s v="24/05/2012"/>
    <m/>
    <x v="0"/>
    <m/>
    <n v="0"/>
    <s v="113"/>
    <m/>
    <n v="0"/>
    <m/>
    <m/>
    <m/>
    <m/>
    <s v="6"/>
    <s v="Charges"/>
    <x v="0"/>
    <s v="606300"/>
    <s v="Ach n stock:Four ent"/>
    <x v="2"/>
    <m/>
    <m/>
    <s v=" - "/>
    <m/>
    <m/>
    <s v=" - "/>
  </r>
  <r>
    <s v="IND"/>
    <s v="Qualiac"/>
    <x v="0"/>
    <s v="E"/>
    <x v="0"/>
    <x v="12"/>
    <x v="12"/>
    <x v="7"/>
    <x v="1"/>
    <x v="1"/>
    <x v="11"/>
    <m/>
    <x v="4"/>
    <s v="Ach n stock:Four ent"/>
    <s v="10014"/>
    <s v="ACT1"/>
    <m/>
    <n v="3596.87"/>
    <n v="0"/>
    <n v="3596.87"/>
    <n v="-3596.87"/>
    <s v="EUR"/>
    <m/>
    <m/>
    <n v="0"/>
    <n v="0"/>
    <n v="0"/>
    <n v="0"/>
    <n v="0"/>
    <m/>
    <m/>
    <m/>
    <n v="0"/>
    <n v="0"/>
    <n v="0"/>
    <n v="0"/>
    <n v="0"/>
    <m/>
    <s v="30/06/2012"/>
    <m/>
    <m/>
    <m/>
    <s v="FF"/>
    <m/>
    <m/>
    <m/>
    <m/>
    <s v="PR"/>
    <s v="24/05/2012"/>
    <m/>
    <x v="0"/>
    <m/>
    <n v="0"/>
    <s v="111"/>
    <m/>
    <n v="0"/>
    <s v="1H"/>
    <m/>
    <m/>
    <m/>
    <s v="6"/>
    <s v="Charges"/>
    <x v="0"/>
    <s v="606300"/>
    <s v="Ach n stock:Four ent"/>
    <x v="2"/>
    <m/>
    <m/>
    <s v=" - "/>
    <m/>
    <m/>
    <s v=" - "/>
  </r>
  <r>
    <s v="IND"/>
    <s v="Qualiac"/>
    <x v="0"/>
    <s v="E"/>
    <x v="0"/>
    <x v="13"/>
    <x v="13"/>
    <x v="7"/>
    <x v="1"/>
    <x v="1"/>
    <x v="11"/>
    <m/>
    <x v="4"/>
    <s v="Ach n stock:Four ent"/>
    <s v="10014"/>
    <s v="ACT1"/>
    <m/>
    <n v="5000"/>
    <n v="0"/>
    <n v="5000"/>
    <n v="-5000"/>
    <s v="EUR"/>
    <m/>
    <m/>
    <n v="0"/>
    <n v="0"/>
    <n v="0"/>
    <n v="0"/>
    <n v="0"/>
    <m/>
    <m/>
    <m/>
    <n v="0"/>
    <n v="0"/>
    <n v="0"/>
    <n v="0"/>
    <n v="0"/>
    <m/>
    <s v="30/06/2012"/>
    <m/>
    <m/>
    <s v="C0023262"/>
    <s v="FF"/>
    <m/>
    <m/>
    <m/>
    <m/>
    <s v="PR"/>
    <s v="24/05/2012"/>
    <m/>
    <x v="0"/>
    <m/>
    <n v="0"/>
    <s v="111"/>
    <m/>
    <n v="0"/>
    <s v="1H"/>
    <m/>
    <m/>
    <m/>
    <s v="6"/>
    <s v="Charges"/>
    <x v="0"/>
    <s v="606300"/>
    <s v="Ach n stock:Four ent"/>
    <x v="2"/>
    <m/>
    <m/>
    <s v=" - "/>
    <m/>
    <m/>
    <s v=" - "/>
  </r>
  <r>
    <s v="IND"/>
    <s v="Qualiac"/>
    <x v="0"/>
    <s v="E"/>
    <x v="0"/>
    <x v="2"/>
    <x v="2"/>
    <x v="2"/>
    <x v="1"/>
    <x v="1"/>
    <x v="12"/>
    <m/>
    <x v="4"/>
    <s v="Ach n stock:Four ent"/>
    <s v="10014"/>
    <s v="ACT1"/>
    <m/>
    <n v="40.61"/>
    <n v="0"/>
    <n v="40.61"/>
    <n v="-40.61"/>
    <m/>
    <m/>
    <m/>
    <n v="0"/>
    <n v="0"/>
    <n v="0"/>
    <n v="0"/>
    <n v="0"/>
    <m/>
    <m/>
    <m/>
    <n v="0"/>
    <n v="0"/>
    <n v="0"/>
    <n v="0"/>
    <n v="0"/>
    <m/>
    <s v="30/06/2012"/>
    <m/>
    <m/>
    <m/>
    <s v="FF"/>
    <m/>
    <m/>
    <m/>
    <m/>
    <s v="PR"/>
    <s v="24/05/2012"/>
    <m/>
    <x v="0"/>
    <m/>
    <n v="0"/>
    <m/>
    <m/>
    <n v="0"/>
    <m/>
    <m/>
    <m/>
    <m/>
    <s v="6"/>
    <s v="Charges"/>
    <x v="0"/>
    <s v="606300"/>
    <s v="Ach n stock:Four ent"/>
    <x v="2"/>
    <m/>
    <m/>
    <s v=" - "/>
    <m/>
    <m/>
    <s v=" - "/>
  </r>
  <r>
    <s v="IND"/>
    <s v="Qualiac"/>
    <x v="0"/>
    <s v="A"/>
    <x v="0"/>
    <x v="0"/>
    <x v="0"/>
    <x v="0"/>
    <x v="0"/>
    <x v="0"/>
    <x v="0"/>
    <m/>
    <x v="5"/>
    <s v="Redev cred-bail mobi"/>
    <m/>
    <m/>
    <m/>
    <n v="8000000"/>
    <n v="0"/>
    <n v="8000000"/>
    <n v="-8000000"/>
    <m/>
    <m/>
    <m/>
    <n v="0"/>
    <n v="0"/>
    <n v="0"/>
    <n v="0"/>
    <n v="0"/>
    <m/>
    <m/>
    <m/>
    <n v="0"/>
    <n v="0"/>
    <n v="0"/>
    <n v="0"/>
    <n v="0"/>
    <m/>
    <m/>
    <m/>
    <m/>
    <m/>
    <m/>
    <m/>
    <m/>
    <m/>
    <m/>
    <m/>
    <m/>
    <m/>
    <x v="0"/>
    <m/>
    <n v="0"/>
    <m/>
    <m/>
    <n v="0"/>
    <m/>
    <m/>
    <m/>
    <m/>
    <s v="6"/>
    <s v="Charges"/>
    <x v="0"/>
    <s v="612200"/>
    <s v="Redev cred-bail mobi"/>
    <x v="3"/>
    <m/>
    <m/>
    <s v=" - "/>
    <m/>
    <m/>
    <s v=" - "/>
  </r>
  <r>
    <s v="IND"/>
    <s v="Qualiac"/>
    <x v="0"/>
    <s v="E"/>
    <x v="0"/>
    <x v="7"/>
    <x v="7"/>
    <x v="1"/>
    <x v="1"/>
    <x v="1"/>
    <x v="13"/>
    <m/>
    <x v="6"/>
    <s v="Redev cred-bail mobi"/>
    <s v="1021"/>
    <s v="0000003     CBYNE"/>
    <m/>
    <n v="0"/>
    <n v="0"/>
    <n v="0"/>
    <n v="0"/>
    <s v="EUR"/>
    <m/>
    <m/>
    <n v="0"/>
    <n v="0"/>
    <n v="0"/>
    <n v="0"/>
    <n v="0"/>
    <m/>
    <m/>
    <m/>
    <n v="0"/>
    <n v="0"/>
    <n v="0"/>
    <n v="0"/>
    <n v="0"/>
    <m/>
    <s v="30/06/2012"/>
    <m/>
    <m/>
    <m/>
    <s v="FF"/>
    <m/>
    <m/>
    <m/>
    <m/>
    <s v="PR"/>
    <s v="25/05/2012"/>
    <m/>
    <x v="0"/>
    <m/>
    <n v="0"/>
    <m/>
    <m/>
    <n v="0"/>
    <m/>
    <m/>
    <m/>
    <m/>
    <s v="6"/>
    <s v="Charges"/>
    <x v="0"/>
    <n v="612200"/>
    <s v="Redev cred-bail mobi"/>
    <x v="3"/>
    <m/>
    <m/>
    <s v=" - "/>
    <m/>
    <m/>
    <s v=" - "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  <r>
    <m/>
    <m/>
    <x v="1"/>
    <m/>
    <x v="1"/>
    <x v="0"/>
    <x v="0"/>
    <x v="0"/>
    <x v="0"/>
    <x v="0"/>
    <x v="3"/>
    <m/>
    <x v="7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x v="0"/>
    <m/>
    <m/>
    <m/>
    <m/>
    <m/>
    <m/>
    <m/>
    <m/>
    <m/>
    <m/>
    <m/>
    <x v="1"/>
    <m/>
    <m/>
    <x v="4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eau croisé dynamique2" cacheId="389" applyNumberFormats="0" applyBorderFormats="0" applyFontFormats="0" applyPatternFormats="0" applyAlignmentFormats="0" applyWidthHeightFormats="1" dataCaption="Valeurs" updatedVersion="6" minRefreshableVersion="3" showDrill="0" itemPrintTitles="1" createdVersion="5" indent="0" compact="0" compactData="0" gridDropZones="1" multipleFieldFilters="0">
  <location ref="B6:N33" firstHeaderRow="1" firstDataRow="2" firstDataCol="9"/>
  <pivotFields count="72">
    <pivotField compact="0" outline="0" showAll="0"/>
    <pivotField compact="0" outline="0" showAll="0"/>
    <pivotField axis="axisRow" showAll="0" sortType="ascending">
      <items count="6">
        <item m="1" x="3"/>
        <item x="0"/>
        <item m="1" x="4"/>
        <item m="1" x="2"/>
        <item x="1"/>
        <item t="default"/>
      </items>
    </pivotField>
    <pivotField compact="0" outline="0" showAll="0"/>
    <pivotField axis="axisRow" compact="0" outline="0" showAll="0" defaultSubtotal="0">
      <items count="3">
        <item m="1" x="2"/>
        <item n=" " x="1"/>
        <item x="0"/>
      </items>
    </pivotField>
    <pivotField axis="axisRow" compact="0" outline="0" showAll="0" sortType="ascending" defaultSubtotal="0">
      <items count="221">
        <item n=" " x="0"/>
        <item x="3"/>
        <item x="4"/>
        <item x="5"/>
        <item x="6"/>
        <item x="7"/>
        <item x="8"/>
        <item x="9"/>
        <item x="1"/>
        <item x="10"/>
        <item x="11"/>
        <item x="12"/>
        <item x="13"/>
        <item x="2"/>
        <item m="1" x="41"/>
        <item m="1" x="159"/>
        <item m="1" x="121"/>
        <item m="1" x="209"/>
        <item m="1" x="169"/>
        <item m="1" x="212"/>
        <item m="1" x="173"/>
        <item m="1" x="61"/>
        <item m="1" x="14"/>
        <item m="1" x="18"/>
        <item m="1" x="186"/>
        <item m="1" x="76"/>
        <item m="1" x="32"/>
        <item m="1" x="86"/>
        <item m="1" x="45"/>
        <item m="1" x="124"/>
        <item m="1" x="89"/>
        <item m="1" x="164"/>
        <item m="1" x="134"/>
        <item m="1" x="216"/>
        <item m="1" x="180"/>
        <item m="1" x="98"/>
        <item m="1" x="57"/>
        <item m="1" x="42"/>
        <item m="1" x="201"/>
        <item m="1" x="46"/>
        <item m="1" x="202"/>
        <item m="1" x="213"/>
        <item m="1" x="174"/>
        <item m="1" x="56"/>
        <item m="1" x="217"/>
        <item m="1" x="64"/>
        <item m="1" x="19"/>
        <item m="1" x="148"/>
        <item m="1" x="77"/>
        <item m="1" x="33"/>
        <item m="1" x="49"/>
        <item m="1" x="205"/>
        <item m="1" x="165"/>
        <item m="1" x="58"/>
        <item m="1" x="219"/>
        <item m="1" x="15"/>
        <item m="1" x="183"/>
        <item m="1" x="71"/>
        <item m="1" x="26"/>
        <item m="1" x="29"/>
        <item m="1" x="194"/>
        <item m="1" x="122"/>
        <item m="1" x="87"/>
        <item m="1" x="132"/>
        <item m="1" x="135"/>
        <item m="1" x="96"/>
        <item m="1" x="104"/>
        <item m="1" x="20"/>
        <item m="1" x="144"/>
        <item m="1" x="70"/>
        <item m="1" x="24"/>
        <item m="1" x="210"/>
        <item m="1" x="170"/>
        <item m="1" x="214"/>
        <item m="1" x="175"/>
        <item m="1" x="16"/>
        <item m="1" x="184"/>
        <item m="1" x="65"/>
        <item m="1" x="21"/>
        <item m="1" x="145"/>
        <item m="1" x="108"/>
        <item m="1" x="195"/>
        <item m="1" x="153"/>
        <item m="1" x="34"/>
        <item m="1" x="197"/>
        <item m="1" x="47"/>
        <item m="1" x="203"/>
        <item m="1" x="90"/>
        <item m="1" x="128"/>
        <item m="1" x="97"/>
        <item m="1" x="138"/>
        <item m="1" x="99"/>
        <item m="1" x="140"/>
        <item m="1" x="109"/>
        <item m="1" x="190"/>
        <item m="1" x="149"/>
        <item m="1" x="81"/>
        <item m="1" x="37"/>
        <item m="1" x="158"/>
        <item m="1" x="119"/>
        <item m="1" x="84"/>
        <item m="1" x="43"/>
        <item m="1" x="93"/>
        <item m="1" x="52"/>
        <item m="1" x="171"/>
        <item m="1" x="133"/>
        <item m="1" x="54"/>
        <item m="1" x="215"/>
        <item m="1" x="176"/>
        <item m="1" x="141"/>
        <item m="1" x="101"/>
        <item m="1" x="62"/>
        <item m="1" x="185"/>
        <item m="1" x="143"/>
        <item m="1" x="66"/>
        <item m="1" x="22"/>
        <item m="1" x="187"/>
        <item m="1" x="73"/>
        <item m="1" x="30"/>
        <item m="1" x="114"/>
        <item m="1" x="35"/>
        <item m="1" x="198"/>
        <item m="1" x="105"/>
        <item m="1" x="67"/>
        <item m="1" x="23"/>
        <item m="1" x="188"/>
        <item m="1" x="146"/>
        <item m="1" x="110"/>
        <item m="1" x="25"/>
        <item m="1" x="154"/>
        <item m="1" x="115"/>
        <item m="1" x="78"/>
        <item m="1" x="199"/>
        <item m="1" x="156"/>
        <item m="1" x="82"/>
        <item m="1" x="38"/>
        <item m="1" x="161"/>
        <item m="1" x="125"/>
        <item m="1" x="50"/>
        <item m="1" x="206"/>
        <item m="1" x="166"/>
        <item m="1" x="129"/>
        <item m="1" x="59"/>
        <item m="1" x="220"/>
        <item m="1" x="142"/>
        <item m="1" x="102"/>
        <item m="1" x="17"/>
        <item m="1" x="191"/>
        <item m="1" x="150"/>
        <item m="1" x="111"/>
        <item m="1" x="72"/>
        <item m="1" x="27"/>
        <item m="1" x="193"/>
        <item m="1" x="112"/>
        <item m="1" x="74"/>
        <item m="1" x="211"/>
        <item m="1" x="172"/>
        <item m="1" x="177"/>
        <item m="1" x="136"/>
        <item m="1" x="167"/>
        <item m="1" x="130"/>
        <item m="1" x="116"/>
        <item m="1" x="79"/>
        <item m="1" x="162"/>
        <item m="1" x="126"/>
        <item m="1" x="91"/>
        <item m="1" x="51"/>
        <item m="1" x="178"/>
        <item m="1" x="137"/>
        <item m="1" x="189"/>
        <item m="1" x="147"/>
        <item m="1" x="192"/>
        <item m="1" x="151"/>
        <item m="1" x="157"/>
        <item m="1" x="118"/>
        <item m="1" x="83"/>
        <item m="1" x="39"/>
        <item m="1" x="120"/>
        <item m="1" x="85"/>
        <item m="1" x="44"/>
        <item m="1" x="207"/>
        <item m="1" x="168"/>
        <item m="1" x="131"/>
        <item m="1" x="94"/>
        <item m="1" x="53"/>
        <item m="1" x="95"/>
        <item m="1" x="55"/>
        <item m="1" x="103"/>
        <item m="1" x="63"/>
        <item m="1" x="106"/>
        <item m="1" x="68"/>
        <item m="1" x="218"/>
        <item m="1" x="181"/>
        <item m="1" x="139"/>
        <item m="1" x="100"/>
        <item m="1" x="182"/>
        <item m="1" x="28"/>
        <item m="1" x="40"/>
        <item m="1" x="107"/>
        <item m="1" x="69"/>
        <item m="1" x="152"/>
        <item m="1" x="113"/>
        <item m="1" x="75"/>
        <item m="1" x="31"/>
        <item m="1" x="196"/>
        <item m="1" x="155"/>
        <item m="1" x="117"/>
        <item m="1" x="80"/>
        <item m="1" x="36"/>
        <item m="1" x="200"/>
        <item m="1" x="160"/>
        <item m="1" x="123"/>
        <item m="1" x="88"/>
        <item m="1" x="48"/>
        <item m="1" x="204"/>
        <item m="1" x="163"/>
        <item m="1" x="127"/>
        <item m="1" x="92"/>
        <item m="1" x="208"/>
        <item m="1" x="179"/>
        <item m="1" x="60"/>
      </items>
    </pivotField>
    <pivotField axis="axisRow" compact="0" outline="0" showAll="0" sortType="ascending" defaultSubtotal="0">
      <items count="221">
        <item n=" " x="0"/>
        <item m="1" x="48"/>
        <item m="1" x="65"/>
        <item m="1" x="52"/>
        <item m="1" x="69"/>
        <item m="1" x="86"/>
        <item m="1" x="107"/>
        <item m="1" x="128"/>
        <item m="1" x="145"/>
        <item m="1" x="166"/>
        <item m="1" x="183"/>
        <item m="1" x="93"/>
        <item m="1" x="155"/>
        <item m="1" x="208"/>
        <item m="1" x="197"/>
        <item m="1" x="212"/>
        <item m="1" x="21"/>
        <item m="1" x="119"/>
        <item m="1" x="156"/>
        <item m="1" x="159"/>
        <item m="1" x="56"/>
        <item m="1" x="125"/>
        <item m="1" x="142"/>
        <item m="1" x="133"/>
        <item m="1" x="149"/>
        <item m="1" x="170"/>
        <item m="1" x="187"/>
        <item m="1" x="171"/>
        <item m="1" x="40"/>
        <item m="1" x="57"/>
        <item m="1" x="75"/>
        <item m="1" x="98"/>
        <item m="1" x="120"/>
        <item m="1" x="206"/>
        <item m="1" x="14"/>
        <item m="1" x="89"/>
        <item m="1" x="111"/>
        <item m="1" x="177"/>
        <item m="1" x="192"/>
        <item m="1" x="143"/>
        <item x="3"/>
        <item x="4"/>
        <item x="5"/>
        <item x="6"/>
        <item x="7"/>
        <item x="8"/>
        <item x="9"/>
        <item x="1"/>
        <item x="10"/>
        <item x="11"/>
        <item x="12"/>
        <item x="13"/>
        <item x="2"/>
        <item m="1" x="129"/>
        <item m="1" x="15"/>
        <item m="1" x="30"/>
        <item m="1" x="45"/>
        <item m="1" x="62"/>
        <item m="1" x="80"/>
        <item m="1" x="101"/>
        <item m="1" x="122"/>
        <item m="1" x="139"/>
        <item m="1" x="160"/>
        <item m="1" x="123"/>
        <item m="1" x="140"/>
        <item m="1" x="161"/>
        <item m="1" x="179"/>
        <item m="1" x="194"/>
        <item m="1" x="209"/>
        <item m="1" x="17"/>
        <item m="1" x="33"/>
        <item m="1" x="49"/>
        <item m="1" x="66"/>
        <item m="1" x="53"/>
        <item m="1" x="70"/>
        <item m="1" x="87"/>
        <item m="1" x="108"/>
        <item m="1" x="130"/>
        <item m="1" x="146"/>
        <item m="1" x="167"/>
        <item m="1" x="184"/>
        <item m="1" x="199"/>
        <item m="1" x="214"/>
        <item m="1" x="201"/>
        <item m="1" x="216"/>
        <item m="1" x="25"/>
        <item m="1" x="41"/>
        <item m="1" x="58"/>
        <item m="1" x="94"/>
        <item m="1" x="115"/>
        <item m="1" x="31"/>
        <item m="1" x="46"/>
        <item m="1" x="63"/>
        <item m="1" x="81"/>
        <item m="1" x="67"/>
        <item m="1" x="105"/>
        <item m="1" x="126"/>
        <item m="1" x="144"/>
        <item m="1" x="164"/>
        <item m="1" x="182"/>
        <item m="1" x="198"/>
        <item m="1" x="213"/>
        <item m="1" x="22"/>
        <item m="1" x="215"/>
        <item m="1" x="38"/>
        <item m="1" x="55"/>
        <item m="1" x="72"/>
        <item m="1" x="90"/>
        <item m="1" x="112"/>
        <item m="1" x="134"/>
        <item m="1" x="150"/>
        <item m="1" x="172"/>
        <item m="1" x="152"/>
        <item m="1" x="175"/>
        <item m="1" x="190"/>
        <item m="1" x="204"/>
        <item m="1" x="219"/>
        <item m="1" x="28"/>
        <item m="1" x="43"/>
        <item m="1" x="60"/>
        <item m="1" x="78"/>
        <item m="1" x="99"/>
        <item m="1" x="82"/>
        <item m="1" x="102"/>
        <item m="1" x="124"/>
        <item m="1" x="141"/>
        <item m="1" x="162"/>
        <item m="1" x="180"/>
        <item m="1" x="195"/>
        <item m="1" x="210"/>
        <item m="1" x="18"/>
        <item m="1" x="34"/>
        <item m="1" x="23"/>
        <item m="1" x="37"/>
        <item m="1" x="54"/>
        <item m="1" x="71"/>
        <item m="1" x="88"/>
        <item m="1" x="109"/>
        <item m="1" x="131"/>
        <item m="1" x="147"/>
        <item m="1" x="168"/>
        <item m="1" x="185"/>
        <item m="1" x="173"/>
        <item m="1" x="188"/>
        <item m="1" x="202"/>
        <item m="1" x="217"/>
        <item m="1" x="26"/>
        <item m="1" x="42"/>
        <item m="1" x="59"/>
        <item m="1" x="76"/>
        <item m="1" x="95"/>
        <item m="1" x="116"/>
        <item m="1" x="77"/>
        <item m="1" x="96"/>
        <item m="1" x="117"/>
        <item m="1" x="135"/>
        <item m="1" x="153"/>
        <item m="1" x="83"/>
        <item m="1" x="103"/>
        <item m="1" x="137"/>
        <item m="1" x="157"/>
        <item m="1" x="19"/>
        <item m="1" x="35"/>
        <item m="1" x="106"/>
        <item m="1" x="127"/>
        <item m="1" x="110"/>
        <item m="1" x="132"/>
        <item m="1" x="148"/>
        <item m="1" x="169"/>
        <item m="1" x="186"/>
        <item m="1" x="200"/>
        <item m="1" x="24"/>
        <item m="1" x="39"/>
        <item m="1" x="97"/>
        <item m="1" x="118"/>
        <item m="1" x="136"/>
        <item m="1" x="154"/>
        <item m="1" x="176"/>
        <item m="1" x="191"/>
        <item m="1" x="205"/>
        <item m="1" x="193"/>
        <item m="1" x="207"/>
        <item m="1" x="16"/>
        <item m="1" x="32"/>
        <item m="1" x="47"/>
        <item m="1" x="64"/>
        <item m="1" x="84"/>
        <item m="1" x="104"/>
        <item m="1" x="165"/>
        <item m="1" x="73"/>
        <item m="1" x="91"/>
        <item m="1" x="113"/>
        <item m="1" x="74"/>
        <item m="1" x="92"/>
        <item m="1" x="114"/>
        <item m="1" x="151"/>
        <item m="1" x="174"/>
        <item m="1" x="189"/>
        <item m="1" x="203"/>
        <item m="1" x="218"/>
        <item m="1" x="27"/>
        <item m="1" x="220"/>
        <item m="1" x="29"/>
        <item m="1" x="44"/>
        <item m="1" x="61"/>
        <item m="1" x="79"/>
        <item m="1" x="100"/>
        <item m="1" x="121"/>
        <item m="1" x="138"/>
        <item m="1" x="158"/>
        <item m="1" x="178"/>
        <item m="1" x="163"/>
        <item m="1" x="181"/>
        <item m="1" x="196"/>
        <item m="1" x="211"/>
        <item m="1" x="20"/>
        <item m="1" x="36"/>
        <item m="1" x="50"/>
        <item m="1" x="68"/>
        <item m="1" x="85"/>
        <item m="1" x="51"/>
      </items>
    </pivotField>
    <pivotField axis="axisRow" compact="0" outline="0" showAll="0" sortType="ascending" defaultSubtotal="0">
      <items count="84">
        <item n=" " x="0"/>
        <item x="3"/>
        <item x="4"/>
        <item x="5"/>
        <item x="6"/>
        <item x="1"/>
        <item x="7"/>
        <item x="2"/>
        <item m="1" x="16"/>
        <item m="1" x="72"/>
        <item m="1" x="64"/>
        <item m="1" x="55"/>
        <item m="1" x="45"/>
        <item m="1" x="35"/>
        <item m="1" x="32"/>
        <item m="1" x="28"/>
        <item m="1" x="19"/>
        <item m="1" x="10"/>
        <item m="1" x="79"/>
        <item m="1" x="74"/>
        <item m="1" x="66"/>
        <item m="1" x="75"/>
        <item m="1" x="61"/>
        <item m="1" x="17"/>
        <item m="1" x="46"/>
        <item m="1" x="81"/>
        <item m="1" x="27"/>
        <item m="1" x="57"/>
        <item m="1" x="12"/>
        <item m="1" x="40"/>
        <item m="1" x="78"/>
        <item m="1" x="24"/>
        <item m="1" x="51"/>
        <item m="1" x="8"/>
        <item m="1" x="37"/>
        <item m="1" x="77"/>
        <item m="1" x="20"/>
        <item m="1" x="48"/>
        <item m="1" x="82"/>
        <item m="1" x="73"/>
        <item m="1" x="43"/>
        <item m="1" x="67"/>
        <item m="1" x="23"/>
        <item m="1" x="50"/>
        <item m="1" x="36"/>
        <item m="1" x="76"/>
        <item m="1" x="30"/>
        <item m="1" x="62"/>
        <item m="1" x="18"/>
        <item m="1" x="47"/>
        <item m="1" x="71"/>
        <item m="1" x="29"/>
        <item m="1" x="59"/>
        <item m="1" x="14"/>
        <item m="1" x="42"/>
        <item m="1" x="69"/>
        <item m="1" x="26"/>
        <item m="1" x="53"/>
        <item m="1" x="11"/>
        <item m="1" x="39"/>
        <item m="1" x="65"/>
        <item m="1" x="22"/>
        <item m="1" x="58"/>
        <item m="1" x="13"/>
        <item m="1" x="41"/>
        <item m="1" x="68"/>
        <item m="1" x="25"/>
        <item m="1" x="52"/>
        <item m="1" x="9"/>
        <item m="1" x="38"/>
        <item m="1" x="63"/>
        <item m="1" x="21"/>
        <item m="1" x="49"/>
        <item m="1" x="34"/>
        <item m="1" x="60"/>
        <item m="1" x="15"/>
        <item m="1" x="44"/>
        <item m="1" x="80"/>
        <item m="1" x="33"/>
        <item m="1" x="56"/>
        <item m="1" x="31"/>
        <item m="1" x="54"/>
        <item m="1" x="83"/>
        <item m="1" x="7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sortType="ascending" defaultSubtotal="0">
      <items count="29">
        <item n=" " x="0"/>
        <item x="1"/>
        <item m="1" x="27"/>
        <item m="1" x="7"/>
        <item m="1" x="4"/>
        <item m="1" x="12"/>
        <item m="1" x="23"/>
        <item m="1" x="24"/>
        <item m="1" x="28"/>
        <item m="1" x="6"/>
        <item m="1" x="16"/>
        <item m="1" x="15"/>
        <item m="1" x="22"/>
        <item m="1" x="26"/>
        <item m="1" x="17"/>
        <item m="1" x="18"/>
        <item m="1" x="11"/>
        <item m="1" x="25"/>
        <item m="1" x="14"/>
        <item m="1" x="21"/>
        <item m="1" x="8"/>
        <item m="1" x="10"/>
        <item m="1" x="2"/>
        <item m="1" x="5"/>
        <item m="1" x="9"/>
        <item m="1" x="3"/>
        <item m="1" x="13"/>
        <item m="1" x="20"/>
        <item m="1" x="19"/>
      </items>
    </pivotField>
    <pivotField axis="axisRow" compact="0" outline="0" showAll="0" defaultSubtotal="0">
      <items count="3">
        <item m="1" x="2"/>
        <item n=" " x="0"/>
        <item x="1"/>
      </items>
    </pivotField>
    <pivotField axis="axisRow" compact="0" outline="0" showAll="0" defaultSubtotal="0">
      <items count="62">
        <item m="1" x="59"/>
        <item n=" " x="3"/>
        <item m="1" x="46"/>
        <item m="1" x="16"/>
        <item m="1" x="35"/>
        <item m="1" x="51"/>
        <item m="1" x="28"/>
        <item m="1" x="14"/>
        <item m="1" x="27"/>
        <item m="1" x="42"/>
        <item m="1" x="36"/>
        <item m="1" x="47"/>
        <item m="1" x="30"/>
        <item m="1" x="24"/>
        <item m="1" x="32"/>
        <item m="1" x="40"/>
        <item m="1" x="48"/>
        <item m="1" x="45"/>
        <item m="1" x="17"/>
        <item m="1" x="39"/>
        <item m="1" x="55"/>
        <item m="1" x="33"/>
        <item m="1" x="21"/>
        <item m="1" x="44"/>
        <item m="1" x="38"/>
        <item m="1" x="15"/>
        <item m="1" x="34"/>
        <item m="1" x="31"/>
        <item m="1" x="57"/>
        <item m="1" x="19"/>
        <item m="1" x="25"/>
        <item m="1" x="20"/>
        <item m="1" x="61"/>
        <item m="1" x="26"/>
        <item m="1" x="60"/>
        <item m="1" x="37"/>
        <item m="1" x="43"/>
        <item m="1" x="56"/>
        <item m="1" x="41"/>
        <item m="1" x="58"/>
        <item m="1" x="23"/>
        <item m="1" x="52"/>
        <item m="1" x="53"/>
        <item m="1" x="29"/>
        <item m="1" x="49"/>
        <item m="1" x="50"/>
        <item m="1" x="54"/>
        <item m="1" x="22"/>
        <item m="1" x="18"/>
        <item x="0"/>
        <item x="1"/>
        <item x="2"/>
        <item x="4"/>
        <item x="5"/>
        <item x="6"/>
        <item x="7"/>
        <item x="8"/>
        <item x="9"/>
        <item x="10"/>
        <item x="11"/>
        <item x="12"/>
        <item x="13"/>
      </items>
    </pivotField>
    <pivotField compact="0" outline="0" showAll="0"/>
    <pivotField compact="0" outline="0" showAll="0">
      <items count="215">
        <item x="7"/>
        <item m="1" x="16"/>
        <item m="1" x="200"/>
        <item m="1" x="166"/>
        <item m="1" x="28"/>
        <item m="1" x="72"/>
        <item m="1" x="68"/>
        <item m="1" x="126"/>
        <item m="1" x="102"/>
        <item m="1" x="201"/>
        <item m="1" x="54"/>
        <item m="1" x="51"/>
        <item m="1" x="64"/>
        <item m="1" x="108"/>
        <item m="1" x="17"/>
        <item m="1" x="29"/>
        <item m="1" x="193"/>
        <item m="1" x="92"/>
        <item m="1" x="30"/>
        <item m="1" x="75"/>
        <item m="1" x="98"/>
        <item m="1" x="110"/>
        <item m="1" x="38"/>
        <item m="1" x="24"/>
        <item m="1" x="116"/>
        <item m="1" x="103"/>
        <item m="1" x="65"/>
        <item m="1" x="45"/>
        <item m="1" x="55"/>
        <item m="1" x="179"/>
        <item m="1" x="8"/>
        <item m="1" x="25"/>
        <item m="1" x="120"/>
        <item m="1" x="57"/>
        <item m="1" x="39"/>
        <item m="1" x="86"/>
        <item m="1" x="174"/>
        <item m="1" x="112"/>
        <item m="1" x="121"/>
        <item m="1" x="129"/>
        <item m="1" x="181"/>
        <item m="1" x="152"/>
        <item m="1" x="153"/>
        <item m="1" x="50"/>
        <item m="1" x="33"/>
        <item m="1" x="140"/>
        <item m="1" x="46"/>
        <item m="1" x="31"/>
        <item m="1" x="202"/>
        <item m="1" x="169"/>
        <item m="1" x="52"/>
        <item m="1" x="35"/>
        <item m="1" x="209"/>
        <item m="1" x="154"/>
        <item m="1" x="18"/>
        <item m="1" x="66"/>
        <item m="1" x="194"/>
        <item m="1" x="161"/>
        <item m="1" x="137"/>
        <item m="1" x="148"/>
        <item m="1" x="134"/>
        <item m="1" x="114"/>
        <item m="1" x="62"/>
        <item m="1" x="12"/>
        <item m="1" x="9"/>
        <item m="1" x="186"/>
        <item m="1" x="94"/>
        <item m="1" x="26"/>
        <item m="1" x="122"/>
        <item m="1" x="81"/>
        <item m="1" x="13"/>
        <item m="1" x="170"/>
        <item m="1" x="167"/>
        <item m="1" x="40"/>
        <item m="1" x="95"/>
        <item m="1" x="14"/>
        <item m="1" x="42"/>
        <item m="1" x="127"/>
        <item m="1" x="76"/>
        <item m="1" x="22"/>
        <item m="1" x="82"/>
        <item m="1" x="135"/>
        <item m="1" x="58"/>
        <item m="1" x="184"/>
        <item m="1" x="185"/>
        <item m="1" x="189"/>
        <item m="1" x="128"/>
        <item m="1" x="142"/>
        <item m="1" x="132"/>
        <item m="1" x="78"/>
        <item m="1" x="87"/>
        <item m="1" x="74"/>
        <item m="1" x="99"/>
        <item m="1" x="96"/>
        <item m="1" x="104"/>
        <item m="1" x="77"/>
        <item m="1" x="144"/>
        <item m="1" x="115"/>
        <item m="1" x="156"/>
        <item m="1" x="162"/>
        <item m="1" x="207"/>
        <item m="1" x="149"/>
        <item m="1" x="159"/>
        <item m="1" x="43"/>
        <item m="1" x="56"/>
        <item m="1" x="182"/>
        <item m="1" x="208"/>
        <item m="1" x="176"/>
        <item m="1" x="195"/>
        <item m="1" x="203"/>
        <item m="1" x="10"/>
        <item m="1" x="83"/>
        <item m="1" x="89"/>
        <item m="1" x="93"/>
        <item m="1" x="84"/>
        <item m="1" x="123"/>
        <item m="1" x="177"/>
        <item m="1" x="27"/>
        <item m="1" x="117"/>
        <item m="1" x="19"/>
        <item m="1" x="171"/>
        <item m="1" x="130"/>
        <item m="1" x="105"/>
        <item m="1" x="210"/>
        <item m="1" x="67"/>
        <item m="1" x="69"/>
        <item m="1" x="143"/>
        <item m="1" x="79"/>
        <item m="1" x="163"/>
        <item m="1" x="138"/>
        <item m="1" x="172"/>
        <item m="1" x="187"/>
        <item m="1" x="145"/>
        <item m="1" x="136"/>
        <item m="1" x="199"/>
        <item m="1" x="60"/>
        <item m="1" x="124"/>
        <item m="1" x="139"/>
        <item m="1" x="155"/>
        <item m="1" x="190"/>
        <item m="1" x="160"/>
        <item m="1" x="146"/>
        <item m="1" x="196"/>
        <item m="1" x="164"/>
        <item m="1" x="23"/>
        <item m="1" x="41"/>
        <item m="1" x="141"/>
        <item m="1" x="191"/>
        <item m="1" x="118"/>
        <item m="1" x="59"/>
        <item m="1" x="100"/>
        <item m="1" x="211"/>
        <item m="1" x="165"/>
        <item m="1" x="107"/>
        <item m="1" x="111"/>
        <item m="1" x="204"/>
        <item m="1" x="173"/>
        <item m="1" x="113"/>
        <item m="1" x="88"/>
        <item m="1" x="47"/>
        <item m="1" x="90"/>
        <item m="1" x="133"/>
        <item m="1" x="101"/>
        <item m="1" x="119"/>
        <item m="1" x="36"/>
        <item m="1" x="197"/>
        <item m="1" x="212"/>
        <item m="1" x="157"/>
        <item m="1" x="150"/>
        <item m="1" x="48"/>
        <item m="1" x="32"/>
        <item m="1" x="70"/>
        <item m="1" x="206"/>
        <item m="1" x="80"/>
        <item m="1" x="53"/>
        <item m="1" x="180"/>
        <item m="1" x="20"/>
        <item m="1" x="34"/>
        <item m="1" x="37"/>
        <item m="1" x="198"/>
        <item m="1" x="213"/>
        <item m="1" x="21"/>
        <item m="1" x="183"/>
        <item m="1" x="147"/>
        <item m="1" x="168"/>
        <item m="1" x="73"/>
        <item m="1" x="188"/>
        <item m="1" x="85"/>
        <item m="1" x="178"/>
        <item x="0"/>
        <item m="1" x="71"/>
        <item m="1" x="63"/>
        <item x="4"/>
        <item m="1" x="44"/>
        <item m="1" x="205"/>
        <item m="1" x="49"/>
        <item m="1" x="109"/>
        <item m="1" x="91"/>
        <item m="1" x="125"/>
        <item m="1" x="106"/>
        <item m="1" x="151"/>
        <item m="1" x="15"/>
        <item m="1" x="175"/>
        <item m="1" x="192"/>
        <item m="1" x="11"/>
        <item m="1" x="158"/>
        <item m="1" x="131"/>
        <item m="1" x="97"/>
        <item m="1" x="61"/>
        <item x="1"/>
        <item x="2"/>
        <item x="3"/>
        <item x="5"/>
        <item x="6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dataField="1" compact="0" outline="0" showAll="0"/>
    <pivotField dataField="1"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9">
        <item m="1" x="2"/>
        <item n=" " x="0"/>
        <item m="1" x="8"/>
        <item m="1" x="3"/>
        <item m="1" x="1"/>
        <item m="1" x="6"/>
        <item m="1" x="4"/>
        <item m="1" x="5"/>
        <item m="1" x="7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axis="axisRow" showAll="0" sortType="ascending">
      <items count="213">
        <item m="1" x="192"/>
        <item m="1" x="85"/>
        <item m="1" x="75"/>
        <item m="1" x="115"/>
        <item m="1" x="56"/>
        <item m="1" x="139"/>
        <item m="1" x="101"/>
        <item m="1" x="65"/>
        <item m="1" x="88"/>
        <item m="1" x="34"/>
        <item m="1" x="123"/>
        <item m="1" x="183"/>
        <item m="1" x="148"/>
        <item m="1" x="113"/>
        <item m="1" x="182"/>
        <item m="1" x="117"/>
        <item m="1" x="89"/>
        <item m="1" x="102"/>
        <item m="1" x="126"/>
        <item m="1" x="83"/>
        <item m="1" x="24"/>
        <item m="1" x="174"/>
        <item m="1" x="141"/>
        <item m="1" x="152"/>
        <item m="1" x="35"/>
        <item m="1" x="162"/>
        <item m="1" x="209"/>
        <item m="1" x="210"/>
        <item m="1" x="131"/>
        <item m="1" x="184"/>
        <item m="1" x="185"/>
        <item m="1" x="49"/>
        <item m="1" x="163"/>
        <item m="1" x="6"/>
        <item m="1" x="28"/>
        <item m="1" x="99"/>
        <item m="1" x="97"/>
        <item m="1" x="169"/>
        <item m="1" x="180"/>
        <item m="1" x="107"/>
        <item m="1" x="20"/>
        <item m="1" x="39"/>
        <item m="1" x="76"/>
        <item m="1" x="61"/>
        <item m="1" x="168"/>
        <item m="1" x="200"/>
        <item m="1" x="171"/>
        <item m="1" x="158"/>
        <item m="1" x="135"/>
        <item m="1" x="92"/>
        <item m="1" x="68"/>
        <item m="1" x="90"/>
        <item m="1" x="167"/>
        <item m="1" x="175"/>
        <item m="1" x="176"/>
        <item m="1" x="164"/>
        <item m="1" x="145"/>
        <item m="1" x="146"/>
        <item m="1" x="202"/>
        <item m="1" x="104"/>
        <item m="1" x="72"/>
        <item m="1" x="153"/>
        <item m="1" x="16"/>
        <item m="1" x="143"/>
        <item m="1" x="38"/>
        <item m="1" x="31"/>
        <item m="1" x="66"/>
        <item m="1" x="67"/>
        <item m="1" x="103"/>
        <item m="1" x="95"/>
        <item m="1" x="96"/>
        <item m="1" x="177"/>
        <item m="1" x="189"/>
        <item m="1" x="166"/>
        <item m="1" x="12"/>
        <item m="1" x="25"/>
        <item m="1" x="19"/>
        <item m="1" x="129"/>
        <item m="1" x="138"/>
        <item m="1" x="77"/>
        <item m="1" x="170"/>
        <item m="1" x="154"/>
        <item m="1" x="121"/>
        <item m="1" x="191"/>
        <item m="1" x="122"/>
        <item m="1" x="172"/>
        <item m="1" x="173"/>
        <item m="1" x="151"/>
        <item m="1" x="91"/>
        <item m="1" x="198"/>
        <item m="1" x="142"/>
        <item m="1" x="118"/>
        <item m="1" x="86"/>
        <item m="1" x="87"/>
        <item m="1" x="63"/>
        <item m="1" x="199"/>
        <item m="1" x="100"/>
        <item m="1" x="110"/>
        <item m="1" x="69"/>
        <item m="1" x="53"/>
        <item m="1" x="46"/>
        <item m="1" x="161"/>
        <item m="1" x="105"/>
        <item m="1" x="134"/>
        <item m="1" x="194"/>
        <item m="1" x="119"/>
        <item m="1" x="93"/>
        <item m="1" x="82"/>
        <item m="1" x="155"/>
        <item m="1" x="156"/>
        <item m="1" x="22"/>
        <item m="1" x="130"/>
        <item m="1" x="62"/>
        <item m="1" x="178"/>
        <item m="1" x="136"/>
        <item m="1" x="207"/>
        <item m="1" x="132"/>
        <item m="1" x="23"/>
        <item m="1" x="165"/>
        <item m="1" x="144"/>
        <item m="1" x="140"/>
        <item m="1" x="150"/>
        <item m="1" x="3"/>
        <item m="1" x="37"/>
        <item m="1" x="186"/>
        <item m="1" x="157"/>
        <item m="1" x="98"/>
        <item m="1" x="187"/>
        <item m="1" x="54"/>
        <item m="1" x="57"/>
        <item m="1" x="58"/>
        <item m="1" x="205"/>
        <item m="1" x="2"/>
        <item m="1" x="211"/>
        <item m="1" x="33"/>
        <item m="1" x="47"/>
        <item m="1" x="137"/>
        <item m="1" x="70"/>
        <item m="1" x="116"/>
        <item m="1" x="81"/>
        <item m="1" x="60"/>
        <item m="1" x="78"/>
        <item m="1" x="55"/>
        <item m="1" x="124"/>
        <item m="1" x="21"/>
        <item m="1" x="40"/>
        <item m="1" x="41"/>
        <item m="1" x="159"/>
        <item m="1" x="196"/>
        <item m="1" x="197"/>
        <item m="1" x="108"/>
        <item m="1" x="109"/>
        <item m="1" x="7"/>
        <item m="1" x="190"/>
        <item m="1" x="149"/>
        <item m="1" x="29"/>
        <item m="1" x="44"/>
        <item m="1" x="45"/>
        <item m="1" x="106"/>
        <item m="1" x="26"/>
        <item m="1" x="120"/>
        <item m="1" x="71"/>
        <item m="1" x="10"/>
        <item m="1" x="13"/>
        <item m="1" x="14"/>
        <item m="1" x="195"/>
        <item m="1" x="64"/>
        <item m="1" x="112"/>
        <item m="1" x="9"/>
        <item m="1" x="193"/>
        <item m="1" x="11"/>
        <item m="1" x="125"/>
        <item m="1" x="27"/>
        <item m="1" x="4"/>
        <item m="1" x="36"/>
        <item m="1" x="5"/>
        <item m="1" x="111"/>
        <item m="1" x="52"/>
        <item m="1" x="201"/>
        <item m="1" x="50"/>
        <item m="1" x="51"/>
        <item m="1" x="147"/>
        <item m="1" x="8"/>
        <item m="1" x="74"/>
        <item m="1" x="59"/>
        <item m="1" x="127"/>
        <item m="1" x="17"/>
        <item m="1" x="30"/>
        <item x="0"/>
        <item m="1" x="42"/>
        <item m="1" x="43"/>
        <item m="1" x="133"/>
        <item m="1" x="181"/>
        <item m="1" x="114"/>
        <item m="1" x="128"/>
        <item m="1" x="203"/>
        <item m="1" x="204"/>
        <item m="1" x="188"/>
        <item m="1" x="73"/>
        <item m="1" x="18"/>
        <item m="1" x="79"/>
        <item m="1" x="208"/>
        <item m="1" x="206"/>
        <item m="1" x="84"/>
        <item m="1" x="94"/>
        <item m="1" x="48"/>
        <item m="1" x="15"/>
        <item m="1" x="179"/>
        <item m="1" x="32"/>
        <item m="1" x="80"/>
        <item m="1" x="160"/>
        <item x="1"/>
        <item t="default"/>
      </items>
    </pivotField>
    <pivotField compact="0" outline="0" showAll="0"/>
    <pivotField compact="0" outline="0" showAll="0"/>
    <pivotField axis="axisRow" compact="0" showAll="0" sortType="ascending">
      <items count="9">
        <item m="1" x="7"/>
        <item x="0"/>
        <item x="1"/>
        <item x="2"/>
        <item x="3"/>
        <item m="1" x="6"/>
        <item m="1" x="5"/>
        <item x="4"/>
        <item t="default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1">
    <field x="2"/>
    <field x="62"/>
    <field x="65"/>
    <field x="7"/>
    <field x="5"/>
    <field x="6"/>
    <field x="8"/>
    <field x="9"/>
    <field x="10"/>
    <field x="50"/>
    <field x="4"/>
  </rowFields>
  <rowItems count="26">
    <i>
      <x v="1"/>
    </i>
    <i r="1">
      <x v="188"/>
    </i>
    <i r="2">
      <x v="1"/>
    </i>
    <i r="3">
      <x/>
      <x/>
      <x/>
      <x/>
      <x v="1"/>
      <x v="49"/>
      <x v="1"/>
      <x v="2"/>
    </i>
    <i r="3">
      <x v="5"/>
      <x v="8"/>
      <x v="47"/>
      <x v="1"/>
      <x v="2"/>
      <x v="50"/>
      <x v="1"/>
      <x v="2"/>
    </i>
    <i r="2">
      <x v="2"/>
    </i>
    <i r="3">
      <x/>
      <x/>
      <x/>
      <x/>
      <x v="1"/>
      <x v="49"/>
      <x v="1"/>
      <x v="2"/>
    </i>
    <i r="3">
      <x v="7"/>
      <x v="13"/>
      <x v="52"/>
      <x v="1"/>
      <x v="2"/>
      <x v="51"/>
      <x v="1"/>
      <x v="2"/>
    </i>
    <i r="2">
      <x v="3"/>
    </i>
    <i r="3">
      <x/>
      <x/>
      <x/>
      <x/>
      <x v="1"/>
      <x v="49"/>
      <x v="1"/>
      <x v="2"/>
    </i>
    <i r="3">
      <x v="1"/>
      <x v="1"/>
      <x v="40"/>
      <x v="1"/>
      <x v="2"/>
      <x v="1"/>
      <x v="1"/>
      <x v="2"/>
    </i>
    <i r="3">
      <x v="2"/>
      <x v="2"/>
      <x v="41"/>
      <x v="1"/>
      <x v="2"/>
      <x v="52"/>
      <x v="1"/>
      <x v="2"/>
    </i>
    <i r="3">
      <x v="3"/>
      <x v="3"/>
      <x v="42"/>
      <x v="1"/>
      <x v="2"/>
      <x v="53"/>
      <x v="1"/>
      <x v="2"/>
    </i>
    <i r="3">
      <x v="4"/>
      <x v="4"/>
      <x v="43"/>
      <x v="1"/>
      <x v="2"/>
      <x v="54"/>
      <x v="1"/>
      <x v="2"/>
    </i>
    <i r="3">
      <x v="5"/>
      <x v="5"/>
      <x v="44"/>
      <x v="1"/>
      <x v="2"/>
      <x v="55"/>
      <x v="1"/>
      <x v="2"/>
    </i>
    <i r="4">
      <x v="6"/>
      <x v="45"/>
      <x v="1"/>
      <x v="2"/>
      <x v="56"/>
      <x v="1"/>
      <x v="2"/>
    </i>
    <i r="4">
      <x v="7"/>
      <x v="46"/>
      <x v="1"/>
      <x v="2"/>
      <x v="57"/>
      <x v="1"/>
      <x v="2"/>
    </i>
    <i r="3">
      <x v="6"/>
      <x v="9"/>
      <x v="48"/>
      <x v="1"/>
      <x v="2"/>
      <x v="58"/>
      <x v="1"/>
      <x v="2"/>
    </i>
    <i r="4">
      <x v="10"/>
      <x v="49"/>
      <x v="1"/>
      <x v="2"/>
      <x v="58"/>
      <x v="1"/>
      <x v="2"/>
    </i>
    <i r="4">
      <x v="11"/>
      <x v="50"/>
      <x v="1"/>
      <x v="2"/>
      <x v="59"/>
      <x v="1"/>
      <x v="2"/>
    </i>
    <i r="4">
      <x v="12"/>
      <x v="51"/>
      <x v="1"/>
      <x v="2"/>
      <x v="59"/>
      <x v="1"/>
      <x v="2"/>
    </i>
    <i r="3">
      <x v="7"/>
      <x v="13"/>
      <x v="52"/>
      <x v="1"/>
      <x v="2"/>
      <x v="60"/>
      <x v="1"/>
      <x v="2"/>
    </i>
    <i r="2">
      <x v="4"/>
    </i>
    <i r="3">
      <x/>
      <x/>
      <x/>
      <x/>
      <x v="1"/>
      <x v="49"/>
      <x v="1"/>
      <x v="2"/>
    </i>
    <i r="3">
      <x v="5"/>
      <x v="5"/>
      <x v="44"/>
      <x v="1"/>
      <x v="2"/>
      <x v="61"/>
      <x v="1"/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Somme de Montant débit" fld="17" baseField="54" baseItem="0" numFmtId="4"/>
    <dataField name="Somme de Montant crédit" fld="18" baseField="54" baseItem="0" numFmtId="4"/>
    <dataField name="Somme de Solde D-C" fld="19" baseField="61" baseItem="0" numFmtId="4"/>
    <dataField name="Somme de Solde C-D" fld="20" baseField="61" baseItem="0" numFmtId="4"/>
  </dataFields>
  <formats count="25">
    <format dxfId="74">
      <pivotArea outline="0" collapsedLevelsAreSubtotals="1" fieldPosition="0"/>
    </format>
    <format dxfId="73">
      <pivotArea dataOnly="0" labelOnly="1" grandRow="1" outline="0" fieldPosition="0"/>
    </format>
    <format dxfId="72">
      <pivotArea field="12" type="button" dataOnly="0" labelOnly="1" outline="0"/>
    </format>
    <format dxfId="71">
      <pivotArea outline="0" fieldPosition="0">
        <references count="1">
          <reference field="4294967294" count="1">
            <x v="0"/>
          </reference>
        </references>
      </pivotArea>
    </format>
    <format dxfId="70">
      <pivotArea outline="0" fieldPosition="0">
        <references count="1">
          <reference field="4294967294" count="1">
            <x v="1"/>
          </reference>
        </references>
      </pivotArea>
    </format>
    <format dxfId="69">
      <pivotArea outline="0" fieldPosition="0">
        <references count="1">
          <reference field="4294967294" count="1">
            <x v="2"/>
          </reference>
        </references>
      </pivotArea>
    </format>
    <format dxfId="68">
      <pivotArea outline="0" fieldPosition="0">
        <references count="1">
          <reference field="4294967294" count="1">
            <x v="3"/>
          </reference>
        </references>
      </pivotArea>
    </format>
    <format dxfId="67">
      <pivotArea dataOnly="0" labelOnly="1" outline="0" fieldPosition="0">
        <references count="5">
          <reference field="2" count="1" selected="0">
            <x v="2"/>
          </reference>
          <reference field="5" count="0" selected="0"/>
          <reference field="7" count="0"/>
          <reference field="62" count="1" selected="0">
            <x v="209"/>
          </reference>
          <reference field="65" count="1" selected="0">
            <x v="6"/>
          </reference>
        </references>
      </pivotArea>
    </format>
    <format dxfId="66">
      <pivotArea dataOnly="0" labelOnly="1" fieldPosition="0">
        <references count="1">
          <reference field="7" count="0"/>
        </references>
      </pivotArea>
    </format>
    <format dxfId="65">
      <pivotArea dataOnly="0" labelOnly="1" fieldPosition="0">
        <references count="1">
          <reference field="8" count="0"/>
        </references>
      </pivotArea>
    </format>
    <format dxfId="64">
      <pivotArea dataOnly="0" labelOnly="1" outline="0" fieldPosition="0">
        <references count="6">
          <reference field="2" count="1" selected="0">
            <x v="2"/>
          </reference>
          <reference field="5" count="0" selected="0"/>
          <reference field="6" count="0"/>
          <reference field="7" count="0" selected="0"/>
          <reference field="62" count="1" selected="0">
            <x v="209"/>
          </reference>
          <reference field="65" count="1" selected="0">
            <x v="6"/>
          </reference>
        </references>
      </pivotArea>
    </format>
    <format dxfId="63">
      <pivotArea dataOnly="0" labelOnly="1" fieldPosition="0">
        <references count="1">
          <reference field="6" count="0"/>
        </references>
      </pivotArea>
    </format>
    <format dxfId="62">
      <pivotArea dataOnly="0" labelOnly="1" outline="0" fieldPosition="0">
        <references count="9">
          <reference field="2" count="1" selected="0">
            <x v="2"/>
          </reference>
          <reference field="5" count="0" selected="0"/>
          <reference field="6" count="0" selected="0"/>
          <reference field="7" count="0" selected="0"/>
          <reference field="8" count="0" selected="0"/>
          <reference field="9" count="0" selected="0"/>
          <reference field="10" count="0"/>
          <reference field="62" count="1" selected="0">
            <x v="209"/>
          </reference>
          <reference field="65" count="1" selected="0">
            <x v="5"/>
          </reference>
        </references>
      </pivotArea>
    </format>
    <format dxfId="61">
      <pivotArea collapsedLevelsAreSubtotals="1" fieldPosition="0">
        <references count="11">
          <reference field="2" count="1" selected="0">
            <x v="2"/>
          </reference>
          <reference field="4" count="0"/>
          <reference field="5" count="0" selected="0"/>
          <reference field="6" count="0" selected="0"/>
          <reference field="7" count="0" selected="0"/>
          <reference field="8" count="0" selected="0"/>
          <reference field="9" count="0" selected="0"/>
          <reference field="10" count="0" selected="0"/>
          <reference field="50" count="0" selected="0"/>
          <reference field="62" count="1" selected="0">
            <x v="209"/>
          </reference>
          <reference field="65" count="1" selected="0">
            <x v="6"/>
          </reference>
        </references>
      </pivotArea>
    </format>
    <format dxfId="60">
      <pivotArea dataOnly="0" labelOnly="1" outline="0" fieldPosition="0">
        <references count="8">
          <reference field="2" count="1" selected="0">
            <x v="2"/>
          </reference>
          <reference field="5" count="0" selected="0"/>
          <reference field="6" count="0" selected="0"/>
          <reference field="7" count="0" selected="0"/>
          <reference field="8" count="0" selected="0"/>
          <reference field="9" count="0"/>
          <reference field="62" count="1" selected="0">
            <x v="209"/>
          </reference>
          <reference field="65" count="1" selected="0">
            <x v="6"/>
          </reference>
        </references>
      </pivotArea>
    </format>
    <format dxfId="59">
      <pivotArea dataOnly="0" labelOnly="1" outline="0" fieldPosition="0">
        <references count="9">
          <reference field="2" count="1" selected="0">
            <x v="2"/>
          </reference>
          <reference field="5" count="0" selected="0"/>
          <reference field="6" count="0" selected="0"/>
          <reference field="7" count="0" selected="0"/>
          <reference field="8" count="0" selected="0"/>
          <reference field="9" count="0" selected="0"/>
          <reference field="10" count="0"/>
          <reference field="62" count="1" selected="0">
            <x v="209"/>
          </reference>
          <reference field="65" count="1" selected="0">
            <x v="6"/>
          </reference>
        </references>
      </pivotArea>
    </format>
    <format dxfId="58">
      <pivotArea dataOnly="0" labelOnly="1" fieldPosition="0">
        <references count="1">
          <reference field="10" count="0"/>
        </references>
      </pivotArea>
    </format>
    <format dxfId="57">
      <pivotArea dataOnly="0" labelOnly="1" fieldPosition="0">
        <references count="1">
          <reference field="9" count="0"/>
        </references>
      </pivotArea>
    </format>
    <format dxfId="56">
      <pivotArea dataOnly="0" labelOnly="1" outline="0" fieldPosition="0">
        <references count="10">
          <reference field="2" count="1" selected="0">
            <x v="2"/>
          </reference>
          <reference field="5" count="0" selected="0"/>
          <reference field="6" count="0" selected="0"/>
          <reference field="7" count="0" selected="0"/>
          <reference field="8" count="0" selected="0"/>
          <reference field="9" count="0" selected="0"/>
          <reference field="10" count="0" selected="0"/>
          <reference field="50" count="0"/>
          <reference field="62" count="1" selected="0">
            <x v="209"/>
          </reference>
          <reference field="65" count="1" selected="0">
            <x v="6"/>
          </reference>
        </references>
      </pivotArea>
    </format>
    <format dxfId="55">
      <pivotArea dataOnly="0" labelOnly="1" outline="0" fieldPosition="0">
        <references count="11">
          <reference field="2" count="1" selected="0">
            <x v="2"/>
          </reference>
          <reference field="4" count="0"/>
          <reference field="5" count="0" selected="0"/>
          <reference field="6" count="0" selected="0"/>
          <reference field="7" count="0" selected="0"/>
          <reference field="8" count="0" selected="0"/>
          <reference field="9" count="0" selected="0"/>
          <reference field="10" count="0" selected="0"/>
          <reference field="50" count="0" selected="0"/>
          <reference field="62" count="1" selected="0">
            <x v="209"/>
          </reference>
          <reference field="65" count="1" selected="0">
            <x v="6"/>
          </reference>
        </references>
      </pivotArea>
    </format>
    <format dxfId="54">
      <pivotArea dataOnly="0" labelOnly="1" fieldPosition="0">
        <references count="1">
          <reference field="50" count="0"/>
        </references>
      </pivotArea>
    </format>
    <format dxfId="53">
      <pivotArea dataOnly="0" labelOnly="1" fieldPosition="0">
        <references count="1">
          <reference field="4" count="0"/>
        </references>
      </pivotArea>
    </format>
    <format dxfId="52">
      <pivotArea collapsedLevelsAreSubtotals="1" fieldPosition="0">
        <references count="12">
          <reference field="4294967294" count="1" selected="0">
            <x v="0"/>
          </reference>
          <reference field="2" count="1" selected="0">
            <x v="2"/>
          </reference>
          <reference field="4" count="0"/>
          <reference field="5" count="0" selected="0"/>
          <reference field="6" count="0" selected="0"/>
          <reference field="7" count="0" selected="0"/>
          <reference field="8" count="0" selected="0"/>
          <reference field="9" count="0" selected="0"/>
          <reference field="10" count="0" selected="0"/>
          <reference field="50" count="0" selected="0"/>
          <reference field="62" count="1" selected="0">
            <x v="209"/>
          </reference>
          <reference field="65" count="1" selected="0">
            <x v="6"/>
          </reference>
        </references>
      </pivotArea>
    </format>
    <format dxfId="51">
      <pivotArea dataOnly="0" outline="0" fieldPosition="0">
        <references count="1">
          <reference field="4" count="0"/>
        </references>
      </pivotArea>
    </format>
    <format dxfId="50">
      <pivotArea dataOnly="0" outline="0" fieldPosition="0">
        <references count="1">
          <reference field="5" count="0"/>
        </references>
      </pivotArea>
    </format>
  </formats>
  <pivotTableStyleInfo name="EBLA" showRowHeaders="1" showColHeaders="0" showRowStripes="0" showColStripes="0" showLastColumn="1"/>
  <filters count="1">
    <filter fld="62" type="captionNotEqual" evalOrder="-1" id="6" stringValue1="">
      <autoFilter ref="A1">
        <filterColumn colId="0">
          <customFilters>
            <customFilter operator="notEqual" val=" 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33"/>
  <sheetViews>
    <sheetView showGridLines="0" tabSelected="1" zoomScaleNormal="100" workbookViewId="0"/>
  </sheetViews>
  <sheetFormatPr baseColWidth="10" defaultRowHeight="15" x14ac:dyDescent="0.25"/>
  <cols>
    <col min="1" max="1" width="3.28515625" customWidth="1" collapsed="1"/>
    <col min="2" max="2" width="11.42578125" customWidth="1" collapsed="1"/>
    <col min="3" max="4" width="12.7109375" customWidth="1" collapsed="1"/>
    <col min="5" max="5" width="15.7109375" customWidth="1" collapsed="1"/>
    <col min="6" max="6" width="10.7109375" customWidth="1" collapsed="1"/>
    <col min="7" max="7" width="6.7109375" customWidth="1" collapsed="1"/>
    <col min="8" max="8" width="34.7109375" customWidth="1" collapsed="1"/>
    <col min="9" max="9" width="15.7109375" customWidth="1" collapsed="1"/>
    <col min="10" max="10" width="5.7109375" customWidth="1" collapsed="1"/>
    <col min="11" max="14" width="18.7109375" customWidth="1" collapsed="1"/>
  </cols>
  <sheetData>
    <row r="1" spans="2:14" x14ac:dyDescent="0.25"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5" t="str">
        <f>CONCATENATE(Labels!B3," ",Donnees!F1)</f>
        <v>Edité au : 15/09/2015</v>
      </c>
    </row>
    <row r="2" spans="2:14" x14ac:dyDescent="0.25">
      <c r="B2" s="20" t="str">
        <f>CONCATENATE(Labels!B1," ",Donnees!B2," ",Labels!B2," ",Donnees!C2)</f>
        <v>Grand livre comptable du 01/05/2012 au 31/05/2012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pans="2:14" ht="15.75" thickBot="1" x14ac:dyDescent="0.3"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</row>
    <row r="4" spans="2:14" x14ac:dyDescent="0.25">
      <c r="B4" s="18"/>
      <c r="C4" s="18" t="str">
        <f>Labels!B4</f>
        <v>Date</v>
      </c>
      <c r="D4" s="18" t="str">
        <f>Labels!B5</f>
        <v>Ecriture</v>
      </c>
      <c r="E4" s="18" t="str">
        <f>Labels!B6</f>
        <v>Pièce</v>
      </c>
      <c r="F4" s="18" t="str">
        <f>Labels!B7</f>
        <v>Journal</v>
      </c>
      <c r="G4" s="18" t="str">
        <f>Labels!B8</f>
        <v>Etat</v>
      </c>
      <c r="H4" s="18" t="str">
        <f>Labels!B9</f>
        <v>Libellé</v>
      </c>
      <c r="I4" s="18" t="str">
        <f>Labels!B10</f>
        <v>Tiers</v>
      </c>
      <c r="J4" s="18" t="str">
        <f>Labels!B11</f>
        <v>Type</v>
      </c>
      <c r="K4" s="18" t="str">
        <f>Labels!B12</f>
        <v>Montant débit</v>
      </c>
      <c r="L4" s="18" t="str">
        <f>Labels!B13</f>
        <v>Montant crédit</v>
      </c>
      <c r="M4" s="18" t="str">
        <f>Labels!B14</f>
        <v>Solde D-C</v>
      </c>
      <c r="N4" s="18" t="str">
        <f>Labels!B15</f>
        <v>Solde C-D</v>
      </c>
    </row>
    <row r="5" spans="2:14" ht="15.75" thickBot="1" x14ac:dyDescent="0.3"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</row>
    <row r="6" spans="2:14" ht="15" hidden="1" customHeight="1" x14ac:dyDescent="0.25">
      <c r="K6" s="1" t="s">
        <v>86</v>
      </c>
    </row>
    <row r="7" spans="2:14" hidden="1" x14ac:dyDescent="0.25">
      <c r="B7" s="1" t="s">
        <v>1</v>
      </c>
      <c r="C7" s="1" t="s">
        <v>4</v>
      </c>
      <c r="D7" s="1" t="s">
        <v>26</v>
      </c>
      <c r="E7" s="1" t="s">
        <v>27</v>
      </c>
      <c r="F7" s="1" t="s">
        <v>28</v>
      </c>
      <c r="G7" s="1" t="s">
        <v>29</v>
      </c>
      <c r="H7" s="1" t="s">
        <v>30</v>
      </c>
      <c r="I7" s="1" t="s">
        <v>3</v>
      </c>
      <c r="J7" s="1" t="s">
        <v>25</v>
      </c>
      <c r="K7" t="s">
        <v>67</v>
      </c>
      <c r="L7" t="s">
        <v>68</v>
      </c>
      <c r="M7" t="s">
        <v>80</v>
      </c>
      <c r="N7" t="s">
        <v>81</v>
      </c>
    </row>
    <row r="8" spans="2:14" x14ac:dyDescent="0.25">
      <c r="B8" s="2" t="s">
        <v>492</v>
      </c>
      <c r="K8" s="4">
        <v>8125665.7999999998</v>
      </c>
      <c r="L8" s="4">
        <v>14146.92</v>
      </c>
      <c r="M8" s="4">
        <v>8111518.8799999999</v>
      </c>
      <c r="N8" s="4">
        <v>-8111518.8799999999</v>
      </c>
    </row>
    <row r="9" spans="2:14" x14ac:dyDescent="0.25">
      <c r="B9" s="3" t="s">
        <v>557</v>
      </c>
      <c r="K9" s="4">
        <v>8125665.7999999998</v>
      </c>
      <c r="L9" s="4">
        <v>14146.92</v>
      </c>
      <c r="M9" s="4">
        <v>8111518.8799999999</v>
      </c>
      <c r="N9" s="4">
        <v>-8111518.8799999999</v>
      </c>
    </row>
    <row r="10" spans="2:14" x14ac:dyDescent="0.25">
      <c r="B10" s="11" t="s">
        <v>493</v>
      </c>
      <c r="K10" s="4">
        <v>7069.0599999999995</v>
      </c>
      <c r="L10" s="4">
        <v>350</v>
      </c>
      <c r="M10" s="4">
        <v>6719.0599999999995</v>
      </c>
      <c r="N10" s="4">
        <v>-6719.0599999999995</v>
      </c>
    </row>
    <row r="11" spans="2:14" x14ac:dyDescent="0.25">
      <c r="C11" s="13" t="s">
        <v>91</v>
      </c>
      <c r="D11" s="13" t="s">
        <v>91</v>
      </c>
      <c r="E11" s="13" t="s">
        <v>91</v>
      </c>
      <c r="F11" s="13" t="s">
        <v>91</v>
      </c>
      <c r="G11" s="13" t="s">
        <v>91</v>
      </c>
      <c r="H11" s="13" t="s">
        <v>494</v>
      </c>
      <c r="I11" s="13" t="s">
        <v>91</v>
      </c>
      <c r="J11" s="13" t="s">
        <v>126</v>
      </c>
      <c r="K11" s="14">
        <v>1328.06</v>
      </c>
      <c r="L11" s="14">
        <v>350</v>
      </c>
      <c r="M11" s="14">
        <v>978.06</v>
      </c>
      <c r="N11" s="14">
        <v>-978.06</v>
      </c>
    </row>
    <row r="12" spans="2:14" x14ac:dyDescent="0.25">
      <c r="C12" s="13" t="s">
        <v>502</v>
      </c>
      <c r="D12" s="13" t="s">
        <v>500</v>
      </c>
      <c r="E12" s="13" t="s">
        <v>501</v>
      </c>
      <c r="F12" s="13" t="s">
        <v>128</v>
      </c>
      <c r="G12" s="13" t="s">
        <v>130</v>
      </c>
      <c r="H12" s="13" t="s">
        <v>503</v>
      </c>
      <c r="I12" s="13" t="s">
        <v>91</v>
      </c>
      <c r="J12" s="13" t="s">
        <v>126</v>
      </c>
      <c r="K12" s="14">
        <v>5741</v>
      </c>
      <c r="L12" s="14">
        <v>0</v>
      </c>
      <c r="M12" s="14">
        <v>5741</v>
      </c>
      <c r="N12" s="14">
        <v>-5741</v>
      </c>
    </row>
    <row r="13" spans="2:14" x14ac:dyDescent="0.25">
      <c r="B13" s="11" t="s">
        <v>558</v>
      </c>
      <c r="K13" s="4">
        <v>43939.44</v>
      </c>
      <c r="L13" s="4">
        <v>11796.92</v>
      </c>
      <c r="M13" s="4">
        <v>32142.52</v>
      </c>
      <c r="N13" s="4">
        <v>-32142.52</v>
      </c>
    </row>
    <row r="14" spans="2:14" x14ac:dyDescent="0.25">
      <c r="C14" s="13" t="s">
        <v>91</v>
      </c>
      <c r="D14" s="13" t="s">
        <v>91</v>
      </c>
      <c r="E14" s="13" t="s">
        <v>91</v>
      </c>
      <c r="F14" s="13" t="s">
        <v>91</v>
      </c>
      <c r="G14" s="13" t="s">
        <v>91</v>
      </c>
      <c r="H14" s="13" t="s">
        <v>494</v>
      </c>
      <c r="I14" s="13" t="s">
        <v>91</v>
      </c>
      <c r="J14" s="13" t="s">
        <v>126</v>
      </c>
      <c r="K14" s="14">
        <v>43898.83</v>
      </c>
      <c r="L14" s="14">
        <v>11796.92</v>
      </c>
      <c r="M14" s="14">
        <v>32101.91</v>
      </c>
      <c r="N14" s="14">
        <v>-32101.91</v>
      </c>
    </row>
    <row r="15" spans="2:14" x14ac:dyDescent="0.25">
      <c r="C15" s="13" t="s">
        <v>499</v>
      </c>
      <c r="D15" s="13" t="s">
        <v>508</v>
      </c>
      <c r="E15" s="13" t="s">
        <v>509</v>
      </c>
      <c r="F15" s="13" t="s">
        <v>128</v>
      </c>
      <c r="G15" s="13" t="s">
        <v>130</v>
      </c>
      <c r="H15" s="13" t="s">
        <v>510</v>
      </c>
      <c r="I15" s="13" t="s">
        <v>91</v>
      </c>
      <c r="J15" s="13" t="s">
        <v>126</v>
      </c>
      <c r="K15" s="14">
        <v>40.61</v>
      </c>
      <c r="L15" s="14">
        <v>0</v>
      </c>
      <c r="M15" s="14">
        <v>40.61</v>
      </c>
      <c r="N15" s="14">
        <v>-40.61</v>
      </c>
    </row>
    <row r="16" spans="2:14" x14ac:dyDescent="0.25">
      <c r="B16" s="11" t="s">
        <v>559</v>
      </c>
      <c r="K16" s="4">
        <v>74657.3</v>
      </c>
      <c r="L16" s="4">
        <v>2000</v>
      </c>
      <c r="M16" s="4">
        <v>72657.3</v>
      </c>
      <c r="N16" s="4">
        <v>-72657.3</v>
      </c>
    </row>
    <row r="17" spans="2:14" x14ac:dyDescent="0.25">
      <c r="C17" s="13" t="s">
        <v>91</v>
      </c>
      <c r="D17" s="13" t="s">
        <v>91</v>
      </c>
      <c r="E17" s="13" t="s">
        <v>91</v>
      </c>
      <c r="F17" s="13" t="s">
        <v>91</v>
      </c>
      <c r="G17" s="13" t="s">
        <v>91</v>
      </c>
      <c r="H17" s="13" t="s">
        <v>494</v>
      </c>
      <c r="I17" s="13" t="s">
        <v>91</v>
      </c>
      <c r="J17" s="13" t="s">
        <v>126</v>
      </c>
      <c r="K17" s="14">
        <v>50686.91</v>
      </c>
      <c r="L17" s="14">
        <v>2000</v>
      </c>
      <c r="M17" s="14">
        <v>48686.91</v>
      </c>
      <c r="N17" s="14">
        <v>-48686.91</v>
      </c>
    </row>
    <row r="18" spans="2:14" x14ac:dyDescent="0.25">
      <c r="C18" s="13" t="s">
        <v>514</v>
      </c>
      <c r="D18" s="13" t="s">
        <v>512</v>
      </c>
      <c r="E18" s="13" t="s">
        <v>513</v>
      </c>
      <c r="F18" s="13" t="s">
        <v>128</v>
      </c>
      <c r="G18" s="13" t="s">
        <v>130</v>
      </c>
      <c r="H18" s="13" t="s">
        <v>91</v>
      </c>
      <c r="I18" s="13" t="s">
        <v>91</v>
      </c>
      <c r="J18" s="13" t="s">
        <v>126</v>
      </c>
      <c r="K18" s="14">
        <v>20</v>
      </c>
      <c r="L18" s="14">
        <v>0</v>
      </c>
      <c r="M18" s="14">
        <v>20</v>
      </c>
      <c r="N18" s="14">
        <v>-20</v>
      </c>
    </row>
    <row r="19" spans="2:14" x14ac:dyDescent="0.25">
      <c r="C19" s="13" t="s">
        <v>518</v>
      </c>
      <c r="D19" s="13" t="s">
        <v>516</v>
      </c>
      <c r="E19" s="13" t="s">
        <v>517</v>
      </c>
      <c r="F19" s="13" t="s">
        <v>128</v>
      </c>
      <c r="G19" s="13" t="s">
        <v>130</v>
      </c>
      <c r="H19" s="13" t="s">
        <v>519</v>
      </c>
      <c r="I19" s="13" t="s">
        <v>91</v>
      </c>
      <c r="J19" s="13" t="s">
        <v>126</v>
      </c>
      <c r="K19" s="14">
        <v>1800</v>
      </c>
      <c r="L19" s="14">
        <v>0</v>
      </c>
      <c r="M19" s="14">
        <v>1800</v>
      </c>
      <c r="N19" s="14">
        <v>-1800</v>
      </c>
    </row>
    <row r="20" spans="2:14" x14ac:dyDescent="0.25">
      <c r="C20" s="13" t="s">
        <v>523</v>
      </c>
      <c r="D20" s="13" t="s">
        <v>521</v>
      </c>
      <c r="E20" s="13" t="s">
        <v>522</v>
      </c>
      <c r="F20" s="13" t="s">
        <v>128</v>
      </c>
      <c r="G20" s="13" t="s">
        <v>130</v>
      </c>
      <c r="H20" s="13" t="s">
        <v>524</v>
      </c>
      <c r="I20" s="13" t="s">
        <v>91</v>
      </c>
      <c r="J20" s="13" t="s">
        <v>126</v>
      </c>
      <c r="K20" s="14">
        <v>50</v>
      </c>
      <c r="L20" s="14">
        <v>0</v>
      </c>
      <c r="M20" s="14">
        <v>50</v>
      </c>
      <c r="N20" s="14">
        <v>-50</v>
      </c>
    </row>
    <row r="21" spans="2:14" x14ac:dyDescent="0.25">
      <c r="C21" s="13" t="s">
        <v>528</v>
      </c>
      <c r="D21" s="13" t="s">
        <v>526</v>
      </c>
      <c r="E21" s="13" t="s">
        <v>527</v>
      </c>
      <c r="F21" s="13" t="s">
        <v>128</v>
      </c>
      <c r="G21" s="13" t="s">
        <v>130</v>
      </c>
      <c r="H21" s="13" t="s">
        <v>529</v>
      </c>
      <c r="I21" s="13" t="s">
        <v>91</v>
      </c>
      <c r="J21" s="13" t="s">
        <v>126</v>
      </c>
      <c r="K21" s="14">
        <v>100</v>
      </c>
      <c r="L21" s="14">
        <v>0</v>
      </c>
      <c r="M21" s="14">
        <v>100</v>
      </c>
      <c r="N21" s="14">
        <v>-100</v>
      </c>
    </row>
    <row r="22" spans="2:14" x14ac:dyDescent="0.25">
      <c r="C22" s="13" t="s">
        <v>502</v>
      </c>
      <c r="D22" s="13" t="s">
        <v>530</v>
      </c>
      <c r="E22" s="13" t="s">
        <v>531</v>
      </c>
      <c r="F22" s="13" t="s">
        <v>128</v>
      </c>
      <c r="G22" s="13" t="s">
        <v>130</v>
      </c>
      <c r="H22" s="13" t="s">
        <v>532</v>
      </c>
      <c r="I22" s="13" t="s">
        <v>91</v>
      </c>
      <c r="J22" s="13" t="s">
        <v>126</v>
      </c>
      <c r="K22" s="14">
        <v>4896.57</v>
      </c>
      <c r="L22" s="14">
        <v>0</v>
      </c>
      <c r="M22" s="14">
        <v>4896.57</v>
      </c>
      <c r="N22" s="14">
        <v>-4896.57</v>
      </c>
    </row>
    <row r="23" spans="2:14" x14ac:dyDescent="0.25">
      <c r="C23" s="13" t="s">
        <v>502</v>
      </c>
      <c r="D23" s="13" t="s">
        <v>533</v>
      </c>
      <c r="E23" s="13" t="s">
        <v>534</v>
      </c>
      <c r="F23" s="13" t="s">
        <v>128</v>
      </c>
      <c r="G23" s="13" t="s">
        <v>130</v>
      </c>
      <c r="H23" s="13" t="s">
        <v>535</v>
      </c>
      <c r="I23" s="13" t="s">
        <v>91</v>
      </c>
      <c r="J23" s="13" t="s">
        <v>126</v>
      </c>
      <c r="K23" s="14">
        <v>5870</v>
      </c>
      <c r="L23" s="14">
        <v>0</v>
      </c>
      <c r="M23" s="14">
        <v>5870</v>
      </c>
      <c r="N23" s="14">
        <v>-5870</v>
      </c>
    </row>
    <row r="24" spans="2:14" x14ac:dyDescent="0.25">
      <c r="C24" s="13" t="s">
        <v>502</v>
      </c>
      <c r="D24" s="13" t="s">
        <v>505</v>
      </c>
      <c r="E24" s="13" t="s">
        <v>536</v>
      </c>
      <c r="F24" s="13" t="s">
        <v>128</v>
      </c>
      <c r="G24" s="13" t="s">
        <v>130</v>
      </c>
      <c r="H24" s="13" t="s">
        <v>537</v>
      </c>
      <c r="I24" s="13" t="s">
        <v>91</v>
      </c>
      <c r="J24" s="13" t="s">
        <v>126</v>
      </c>
      <c r="K24" s="14">
        <v>1796.34</v>
      </c>
      <c r="L24" s="14">
        <v>0</v>
      </c>
      <c r="M24" s="14">
        <v>1796.34</v>
      </c>
      <c r="N24" s="14">
        <v>-1796.34</v>
      </c>
    </row>
    <row r="25" spans="2:14" x14ac:dyDescent="0.25">
      <c r="C25" s="13" t="s">
        <v>515</v>
      </c>
      <c r="D25" s="13" t="s">
        <v>538</v>
      </c>
      <c r="E25" s="13" t="s">
        <v>539</v>
      </c>
      <c r="F25" s="13" t="s">
        <v>128</v>
      </c>
      <c r="G25" s="13" t="s">
        <v>130</v>
      </c>
      <c r="H25" s="13" t="s">
        <v>540</v>
      </c>
      <c r="I25" s="13" t="s">
        <v>91</v>
      </c>
      <c r="J25" s="13" t="s">
        <v>126</v>
      </c>
      <c r="K25" s="14">
        <v>400</v>
      </c>
      <c r="L25" s="14">
        <v>0</v>
      </c>
      <c r="M25" s="14">
        <v>400</v>
      </c>
      <c r="N25" s="14">
        <v>-400</v>
      </c>
    </row>
    <row r="26" spans="2:14" x14ac:dyDescent="0.25">
      <c r="C26" s="13" t="s">
        <v>515</v>
      </c>
      <c r="D26" s="13" t="s">
        <v>542</v>
      </c>
      <c r="E26" s="13" t="s">
        <v>543</v>
      </c>
      <c r="F26" s="13" t="s">
        <v>128</v>
      </c>
      <c r="G26" s="13" t="s">
        <v>130</v>
      </c>
      <c r="H26" s="13" t="s">
        <v>540</v>
      </c>
      <c r="I26" s="13" t="s">
        <v>91</v>
      </c>
      <c r="J26" s="13" t="s">
        <v>126</v>
      </c>
      <c r="K26" s="14">
        <v>400</v>
      </c>
      <c r="L26" s="14">
        <v>0</v>
      </c>
      <c r="M26" s="14">
        <v>400</v>
      </c>
      <c r="N26" s="14">
        <v>-400</v>
      </c>
    </row>
    <row r="27" spans="2:14" x14ac:dyDescent="0.25">
      <c r="C27" s="13" t="s">
        <v>515</v>
      </c>
      <c r="D27" s="13" t="s">
        <v>544</v>
      </c>
      <c r="E27" s="13" t="s">
        <v>545</v>
      </c>
      <c r="F27" s="13" t="s">
        <v>128</v>
      </c>
      <c r="G27" s="13" t="s">
        <v>130</v>
      </c>
      <c r="H27" s="13" t="s">
        <v>546</v>
      </c>
      <c r="I27" s="13" t="s">
        <v>91</v>
      </c>
      <c r="J27" s="13" t="s">
        <v>126</v>
      </c>
      <c r="K27" s="14">
        <v>3596.87</v>
      </c>
      <c r="L27" s="14">
        <v>0</v>
      </c>
      <c r="M27" s="14">
        <v>3596.87</v>
      </c>
      <c r="N27" s="14">
        <v>-3596.87</v>
      </c>
    </row>
    <row r="28" spans="2:14" x14ac:dyDescent="0.25">
      <c r="C28" s="13" t="s">
        <v>515</v>
      </c>
      <c r="D28" s="13" t="s">
        <v>548</v>
      </c>
      <c r="E28" s="13" t="s">
        <v>549</v>
      </c>
      <c r="F28" s="13" t="s">
        <v>128</v>
      </c>
      <c r="G28" s="13" t="s">
        <v>130</v>
      </c>
      <c r="H28" s="13" t="s">
        <v>546</v>
      </c>
      <c r="I28" s="13" t="s">
        <v>91</v>
      </c>
      <c r="J28" s="13" t="s">
        <v>126</v>
      </c>
      <c r="K28" s="14">
        <v>5000</v>
      </c>
      <c r="L28" s="14">
        <v>0</v>
      </c>
      <c r="M28" s="14">
        <v>5000</v>
      </c>
      <c r="N28" s="14">
        <v>-5000</v>
      </c>
    </row>
    <row r="29" spans="2:14" x14ac:dyDescent="0.25">
      <c r="C29" s="13" t="s">
        <v>499</v>
      </c>
      <c r="D29" s="13" t="s">
        <v>508</v>
      </c>
      <c r="E29" s="13" t="s">
        <v>509</v>
      </c>
      <c r="F29" s="13" t="s">
        <v>128</v>
      </c>
      <c r="G29" s="13" t="s">
        <v>130</v>
      </c>
      <c r="H29" s="13" t="s">
        <v>550</v>
      </c>
      <c r="I29" s="13" t="s">
        <v>91</v>
      </c>
      <c r="J29" s="13" t="s">
        <v>126</v>
      </c>
      <c r="K29" s="14">
        <v>40.61</v>
      </c>
      <c r="L29" s="14">
        <v>0</v>
      </c>
      <c r="M29" s="14">
        <v>40.61</v>
      </c>
      <c r="N29" s="14">
        <v>-40.61</v>
      </c>
    </row>
    <row r="30" spans="2:14" x14ac:dyDescent="0.25">
      <c r="B30" s="11" t="s">
        <v>560</v>
      </c>
      <c r="K30" s="4">
        <v>8000000</v>
      </c>
      <c r="L30" s="4">
        <v>0</v>
      </c>
      <c r="M30" s="4">
        <v>8000000</v>
      </c>
      <c r="N30" s="4">
        <v>-8000000</v>
      </c>
    </row>
    <row r="31" spans="2:14" x14ac:dyDescent="0.25">
      <c r="C31" s="13" t="s">
        <v>91</v>
      </c>
      <c r="D31" s="13" t="s">
        <v>91</v>
      </c>
      <c r="E31" s="13" t="s">
        <v>91</v>
      </c>
      <c r="F31" s="13" t="s">
        <v>91</v>
      </c>
      <c r="G31" s="13" t="s">
        <v>91</v>
      </c>
      <c r="H31" s="13" t="s">
        <v>494</v>
      </c>
      <c r="I31" s="13" t="s">
        <v>91</v>
      </c>
      <c r="J31" s="13" t="s">
        <v>126</v>
      </c>
      <c r="K31" s="14">
        <v>8000000</v>
      </c>
      <c r="L31" s="14">
        <v>0</v>
      </c>
      <c r="M31" s="14">
        <v>8000000</v>
      </c>
      <c r="N31" s="14">
        <v>-8000000</v>
      </c>
    </row>
    <row r="32" spans="2:14" x14ac:dyDescent="0.25">
      <c r="C32" s="13" t="s">
        <v>502</v>
      </c>
      <c r="D32" s="13" t="s">
        <v>530</v>
      </c>
      <c r="E32" s="13" t="s">
        <v>531</v>
      </c>
      <c r="F32" s="13" t="s">
        <v>128</v>
      </c>
      <c r="G32" s="13" t="s">
        <v>130</v>
      </c>
      <c r="H32" s="13" t="s">
        <v>553</v>
      </c>
      <c r="I32" s="13" t="s">
        <v>91</v>
      </c>
      <c r="J32" s="13" t="s">
        <v>126</v>
      </c>
      <c r="K32" s="14">
        <v>0</v>
      </c>
      <c r="L32" s="14">
        <v>0</v>
      </c>
      <c r="M32" s="14">
        <v>0</v>
      </c>
      <c r="N32" s="14">
        <v>0</v>
      </c>
    </row>
    <row r="33" spans="2:14" x14ac:dyDescent="0.25">
      <c r="B33" s="3" t="s">
        <v>2</v>
      </c>
      <c r="C33" s="12"/>
      <c r="D33" s="12"/>
      <c r="E33" s="12"/>
      <c r="F33" s="12"/>
      <c r="G33" s="12"/>
      <c r="H33" s="12"/>
      <c r="I33" s="12"/>
      <c r="J33" s="12"/>
      <c r="K33" s="4">
        <v>8125665.7999999998</v>
      </c>
      <c r="L33" s="4">
        <v>14146.92</v>
      </c>
      <c r="M33" s="4">
        <v>8111518.8799999999</v>
      </c>
      <c r="N33" s="4">
        <v>-8111518.8799999999</v>
      </c>
    </row>
  </sheetData>
  <mergeCells count="16">
    <mergeCell ref="B1:M1"/>
    <mergeCell ref="B3:N3"/>
    <mergeCell ref="M4:M5"/>
    <mergeCell ref="N4:N5"/>
    <mergeCell ref="B4:B5"/>
    <mergeCell ref="H4:H5"/>
    <mergeCell ref="I4:I5"/>
    <mergeCell ref="J4:J5"/>
    <mergeCell ref="K4:K5"/>
    <mergeCell ref="L4:L5"/>
    <mergeCell ref="C4:C5"/>
    <mergeCell ref="D4:D5"/>
    <mergeCell ref="E4:E5"/>
    <mergeCell ref="F4:F5"/>
    <mergeCell ref="G4:G5"/>
    <mergeCell ref="B2:N2"/>
  </mergeCells>
  <pageMargins left="0.7" right="0.7" top="0.75" bottom="0.75" header="0.3" footer="0.3"/>
  <pageSetup paperSize="9" scale="64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Y23"/>
  <sheetViews>
    <sheetView workbookViewId="0"/>
  </sheetViews>
  <sheetFormatPr baseColWidth="10" defaultRowHeight="15" x14ac:dyDescent="0.25"/>
  <cols>
    <col min="1" max="1" width="14" bestFit="1" customWidth="1"/>
    <col min="2" max="2" width="20.85546875" bestFit="1" customWidth="1"/>
    <col min="3" max="3" width="28.42578125" bestFit="1" customWidth="1"/>
    <col min="4" max="4" width="19.7109375" bestFit="1" customWidth="1"/>
    <col min="5" max="5" width="14.7109375" bestFit="1" customWidth="1"/>
    <col min="6" max="6" width="15.7109375" bestFit="1" customWidth="1"/>
    <col min="7" max="7" width="6.140625" bestFit="1" customWidth="1"/>
    <col min="8" max="8" width="15" bestFit="1" customWidth="1"/>
    <col min="9" max="9" width="7.42578125" bestFit="1" customWidth="1"/>
    <col min="10" max="10" width="11.85546875" bestFit="1" customWidth="1"/>
    <col min="11" max="11" width="14.42578125" bestFit="1" customWidth="1"/>
    <col min="12" max="12" width="18.42578125" bestFit="1" customWidth="1"/>
    <col min="13" max="13" width="8" bestFit="1" customWidth="1"/>
    <col min="14" max="14" width="20.140625" bestFit="1" customWidth="1"/>
    <col min="15" max="15" width="6" bestFit="1" customWidth="1"/>
    <col min="16" max="16" width="5.85546875" bestFit="1" customWidth="1"/>
    <col min="17" max="17" width="5.7109375" bestFit="1" customWidth="1"/>
    <col min="18" max="18" width="13.7109375" style="5" bestFit="1" customWidth="1"/>
    <col min="19" max="19" width="14.140625" style="5" bestFit="1" customWidth="1"/>
    <col min="20" max="21" width="14.140625" style="5" customWidth="1"/>
    <col min="22" max="22" width="13.7109375" bestFit="1" customWidth="1"/>
    <col min="23" max="23" width="25" bestFit="1" customWidth="1"/>
    <col min="24" max="24" width="24.28515625" bestFit="1" customWidth="1"/>
    <col min="25" max="25" width="14.85546875" style="8" bestFit="1" customWidth="1"/>
    <col min="26" max="26" width="23.140625" style="5" bestFit="1" customWidth="1"/>
    <col min="27" max="27" width="23.5703125" style="5" bestFit="1" customWidth="1"/>
    <col min="28" max="29" width="23.5703125" style="5" customWidth="1"/>
    <col min="30" max="30" width="7" bestFit="1" customWidth="1"/>
    <col min="31" max="31" width="22.28515625" bestFit="1" customWidth="1"/>
    <col min="32" max="32" width="21.5703125" bestFit="1" customWidth="1"/>
    <col min="33" max="33" width="12.140625" style="8" bestFit="1" customWidth="1"/>
    <col min="34" max="34" width="20.28515625" style="5" bestFit="1" customWidth="1"/>
    <col min="35" max="35" width="20.7109375" style="5" bestFit="1" customWidth="1"/>
    <col min="36" max="37" width="20.7109375" style="5" customWidth="1"/>
    <col min="38" max="38" width="10.28515625" style="5" bestFit="1" customWidth="1"/>
    <col min="39" max="39" width="15.5703125" bestFit="1" customWidth="1"/>
    <col min="40" max="40" width="15.140625" bestFit="1" customWidth="1"/>
    <col min="41" max="41" width="13.85546875" bestFit="1" customWidth="1"/>
    <col min="42" max="42" width="17.7109375" bestFit="1" customWidth="1"/>
    <col min="43" max="43" width="13.28515625" bestFit="1" customWidth="1"/>
    <col min="44" max="44" width="15" bestFit="1" customWidth="1"/>
    <col min="45" max="47" width="19.28515625" bestFit="1" customWidth="1"/>
    <col min="48" max="48" width="20.85546875" bestFit="1" customWidth="1"/>
    <col min="49" max="49" width="15.5703125" bestFit="1" customWidth="1"/>
    <col min="50" max="50" width="19" bestFit="1" customWidth="1"/>
    <col min="51" max="51" width="5.28515625" bestFit="1" customWidth="1"/>
    <col min="52" max="52" width="26.42578125" bestFit="1" customWidth="1"/>
    <col min="53" max="53" width="23.140625" style="7" bestFit="1" customWidth="1"/>
    <col min="54" max="54" width="13" bestFit="1" customWidth="1"/>
    <col min="55" max="55" width="12.5703125" bestFit="1" customWidth="1"/>
    <col min="56" max="56" width="21.42578125" style="9" bestFit="1" customWidth="1"/>
    <col min="57" max="57" width="4.5703125" bestFit="1" customWidth="1"/>
    <col min="58" max="60" width="26" bestFit="1" customWidth="1"/>
    <col min="61" max="61" width="12.85546875" bestFit="1" customWidth="1"/>
    <col min="62" max="62" width="19.140625" bestFit="1" customWidth="1"/>
    <col min="63" max="63" width="21.5703125" bestFit="1" customWidth="1"/>
    <col min="64" max="64" width="12.85546875" bestFit="1" customWidth="1"/>
    <col min="65" max="65" width="19.140625" bestFit="1" customWidth="1"/>
    <col min="66" max="66" width="21.5703125" bestFit="1" customWidth="1"/>
    <col min="67" max="67" width="12.85546875" bestFit="1" customWidth="1"/>
    <col min="68" max="68" width="19.140625" bestFit="1" customWidth="1"/>
    <col min="69" max="69" width="21.5703125" bestFit="1" customWidth="1"/>
    <col min="70" max="70" width="12.85546875" bestFit="1" customWidth="1"/>
    <col min="71" max="71" width="19.140625" bestFit="1" customWidth="1"/>
    <col min="72" max="72" width="21.5703125" bestFit="1" customWidth="1"/>
    <col min="73" max="75" width="11.42578125" hidden="1" customWidth="1"/>
    <col min="76" max="76" width="13.5703125" hidden="1" customWidth="1"/>
    <col min="77" max="77" width="10.7109375" hidden="1" customWidth="1"/>
  </cols>
  <sheetData>
    <row r="1" spans="1:77" x14ac:dyDescent="0.25">
      <c r="A1" t="s">
        <v>17</v>
      </c>
      <c r="B1" t="str">
        <f>BU4</f>
        <v>291585</v>
      </c>
      <c r="C1" t="s">
        <v>18</v>
      </c>
      <c r="D1" t="str">
        <f>BV4</f>
        <v>PR</v>
      </c>
      <c r="E1" t="s">
        <v>19</v>
      </c>
      <c r="F1" t="str">
        <f>BW4</f>
        <v>15/09/2015</v>
      </c>
      <c r="R1"/>
      <c r="S1"/>
      <c r="T1"/>
      <c r="U1"/>
      <c r="Y1"/>
      <c r="Z1"/>
      <c r="AA1"/>
      <c r="AB1"/>
      <c r="AC1"/>
      <c r="AG1"/>
      <c r="AH1"/>
      <c r="AI1"/>
      <c r="AJ1"/>
      <c r="AK1"/>
      <c r="AL1"/>
      <c r="BA1"/>
      <c r="BD1"/>
    </row>
    <row r="2" spans="1:77" x14ac:dyDescent="0.25">
      <c r="A2" t="s">
        <v>20</v>
      </c>
      <c r="B2" t="str">
        <f>BX4</f>
        <v>01/05/2012</v>
      </c>
      <c r="C2" t="str">
        <f>BY4</f>
        <v>31/05/2012</v>
      </c>
      <c r="R2"/>
      <c r="S2"/>
      <c r="T2"/>
      <c r="U2"/>
      <c r="Y2"/>
      <c r="Z2"/>
      <c r="AA2"/>
      <c r="AB2"/>
      <c r="AC2"/>
      <c r="AG2"/>
      <c r="AH2"/>
      <c r="AI2"/>
      <c r="AJ2"/>
      <c r="AK2"/>
      <c r="AL2"/>
      <c r="BA2"/>
      <c r="BD2"/>
    </row>
    <row r="3" spans="1:77" ht="15" customHeight="1" x14ac:dyDescent="0.25">
      <c r="A3" s="6" t="s">
        <v>23</v>
      </c>
      <c r="B3" s="6" t="s">
        <v>78</v>
      </c>
      <c r="C3" s="6" t="s">
        <v>79</v>
      </c>
      <c r="D3" s="6" t="s">
        <v>24</v>
      </c>
      <c r="E3" s="6" t="s">
        <v>25</v>
      </c>
      <c r="F3" s="6" t="s">
        <v>26</v>
      </c>
      <c r="G3" s="6" t="s">
        <v>27</v>
      </c>
      <c r="H3" s="6" t="s">
        <v>4</v>
      </c>
      <c r="I3" s="6" t="s">
        <v>28</v>
      </c>
      <c r="J3" s="6" t="s">
        <v>29</v>
      </c>
      <c r="K3" s="6" t="s">
        <v>30</v>
      </c>
      <c r="L3" s="6" t="s">
        <v>31</v>
      </c>
      <c r="M3" s="6" t="s">
        <v>0</v>
      </c>
      <c r="N3" s="6" t="s">
        <v>32</v>
      </c>
      <c r="O3" s="6" t="s">
        <v>33</v>
      </c>
      <c r="P3" s="6" t="s">
        <v>34</v>
      </c>
      <c r="Q3" s="6" t="s">
        <v>35</v>
      </c>
      <c r="R3" s="6" t="s">
        <v>15</v>
      </c>
      <c r="S3" s="6" t="s">
        <v>16</v>
      </c>
      <c r="T3" t="s">
        <v>21</v>
      </c>
      <c r="U3" t="s">
        <v>22</v>
      </c>
      <c r="V3" s="6" t="s">
        <v>36</v>
      </c>
      <c r="W3" s="6" t="s">
        <v>37</v>
      </c>
      <c r="X3" s="6" t="s">
        <v>38</v>
      </c>
      <c r="Y3" s="6" t="s">
        <v>39</v>
      </c>
      <c r="Z3" s="6" t="s">
        <v>40</v>
      </c>
      <c r="AA3" s="6" t="s">
        <v>41</v>
      </c>
      <c r="AB3" t="s">
        <v>82</v>
      </c>
      <c r="AC3" t="s">
        <v>83</v>
      </c>
      <c r="AD3" s="6" t="s">
        <v>42</v>
      </c>
      <c r="AE3" s="6" t="s">
        <v>43</v>
      </c>
      <c r="AF3" s="6" t="s">
        <v>44</v>
      </c>
      <c r="AG3" s="6" t="s">
        <v>45</v>
      </c>
      <c r="AH3" s="6" t="s">
        <v>46</v>
      </c>
      <c r="AI3" s="6" t="s">
        <v>47</v>
      </c>
      <c r="AJ3" t="s">
        <v>84</v>
      </c>
      <c r="AK3" t="s">
        <v>85</v>
      </c>
      <c r="AL3" s="6" t="s">
        <v>48</v>
      </c>
      <c r="AM3" s="6" t="s">
        <v>6</v>
      </c>
      <c r="AN3" s="6" t="s">
        <v>49</v>
      </c>
      <c r="AO3" s="6" t="s">
        <v>50</v>
      </c>
      <c r="AP3" s="6" t="s">
        <v>51</v>
      </c>
      <c r="AQ3" s="6" t="s">
        <v>5</v>
      </c>
      <c r="AR3" s="6" t="s">
        <v>52</v>
      </c>
      <c r="AS3" s="6" t="s">
        <v>53</v>
      </c>
      <c r="AT3" s="6" t="s">
        <v>54</v>
      </c>
      <c r="AU3" s="6" t="s">
        <v>54</v>
      </c>
      <c r="AV3" s="6" t="s">
        <v>55</v>
      </c>
      <c r="AW3" s="6" t="s">
        <v>56</v>
      </c>
      <c r="AX3" s="6" t="s">
        <v>57</v>
      </c>
      <c r="AY3" s="6" t="s">
        <v>3</v>
      </c>
      <c r="AZ3" s="6" t="s">
        <v>58</v>
      </c>
      <c r="BA3" s="6" t="s">
        <v>59</v>
      </c>
      <c r="BB3" s="6" t="s">
        <v>60</v>
      </c>
      <c r="BC3" s="6" t="s">
        <v>61</v>
      </c>
      <c r="BD3" s="6" t="s">
        <v>62</v>
      </c>
      <c r="BE3" s="6" t="s">
        <v>63</v>
      </c>
      <c r="BF3" s="6" t="s">
        <v>64</v>
      </c>
      <c r="BG3" s="6" t="s">
        <v>65</v>
      </c>
      <c r="BH3" s="6" t="s">
        <v>66</v>
      </c>
      <c r="BI3" s="10" t="s">
        <v>7</v>
      </c>
      <c r="BJ3" s="10" t="s">
        <v>8</v>
      </c>
      <c r="BK3" s="10" t="s">
        <v>74</v>
      </c>
      <c r="BL3" s="10" t="s">
        <v>9</v>
      </c>
      <c r="BM3" s="10" t="s">
        <v>10</v>
      </c>
      <c r="BN3" s="10" t="s">
        <v>75</v>
      </c>
      <c r="BO3" s="10" t="s">
        <v>11</v>
      </c>
      <c r="BP3" s="10" t="s">
        <v>12</v>
      </c>
      <c r="BQ3" s="10" t="s">
        <v>76</v>
      </c>
      <c r="BR3" s="10" t="s">
        <v>13</v>
      </c>
      <c r="BS3" s="10" t="s">
        <v>14</v>
      </c>
      <c r="BT3" s="10" t="s">
        <v>77</v>
      </c>
      <c r="BU3" s="10" t="s">
        <v>69</v>
      </c>
      <c r="BV3" s="10" t="s">
        <v>70</v>
      </c>
      <c r="BW3" s="10" t="s">
        <v>71</v>
      </c>
      <c r="BX3" s="10" t="s">
        <v>72</v>
      </c>
      <c r="BY3" s="10" t="s">
        <v>73</v>
      </c>
    </row>
    <row r="4" spans="1:77" x14ac:dyDescent="0.25">
      <c r="A4" t="s">
        <v>123</v>
      </c>
      <c r="B4" t="s">
        <v>124</v>
      </c>
      <c r="C4" t="str">
        <f t="shared" ref="C4:C23" si="0">CONCATENATE(" ",A4," ",B4)</f>
        <v xml:space="preserve"> IND Qualiac</v>
      </c>
      <c r="D4" t="s">
        <v>125</v>
      </c>
      <c r="E4" t="s">
        <v>126</v>
      </c>
      <c r="K4" t="s">
        <v>494</v>
      </c>
      <c r="M4" t="s">
        <v>136</v>
      </c>
      <c r="N4" t="s">
        <v>137</v>
      </c>
      <c r="R4" s="5">
        <v>1328.06</v>
      </c>
      <c r="S4" s="5">
        <v>350</v>
      </c>
      <c r="T4" s="5">
        <v>978.06</v>
      </c>
      <c r="U4" s="5">
        <v>-978.06</v>
      </c>
      <c r="Y4" s="8">
        <v>0</v>
      </c>
      <c r="Z4" s="5">
        <v>0</v>
      </c>
      <c r="AA4" s="5">
        <v>0</v>
      </c>
      <c r="AB4" s="5">
        <v>0</v>
      </c>
      <c r="AC4" s="5">
        <v>0</v>
      </c>
      <c r="AG4" s="8">
        <v>0</v>
      </c>
      <c r="AH4" s="5">
        <v>0</v>
      </c>
      <c r="AI4" s="5">
        <v>0</v>
      </c>
      <c r="AJ4" s="5">
        <v>0</v>
      </c>
      <c r="AK4" s="5">
        <v>0</v>
      </c>
      <c r="BA4" s="7">
        <v>0</v>
      </c>
      <c r="BD4" s="9">
        <v>0</v>
      </c>
      <c r="BI4" t="s">
        <v>138</v>
      </c>
      <c r="BJ4" t="s">
        <v>495</v>
      </c>
      <c r="BK4" t="str">
        <f t="shared" ref="BK4:BK23" si="1">CONCATENATE(BI4," - ",BJ4)</f>
        <v>6 - Charges</v>
      </c>
      <c r="BL4" t="s">
        <v>136</v>
      </c>
      <c r="BM4" t="s">
        <v>137</v>
      </c>
      <c r="BN4" t="str">
        <f t="shared" ref="BN4:BN23" si="2">CONCATENATE(BL4," - ",BM4)</f>
        <v>601100 - Ach stock:Mat prem A</v>
      </c>
      <c r="BQ4" t="str">
        <f t="shared" ref="BQ4:BQ23" si="3">CONCATENATE(BO4," - ",BP4)</f>
        <v xml:space="preserve"> - </v>
      </c>
      <c r="BT4" t="str">
        <f t="shared" ref="BT4:BT23" si="4">CONCATENATE(BR4," - ",BS4)</f>
        <v xml:space="preserve"> - </v>
      </c>
      <c r="BU4" t="s">
        <v>496</v>
      </c>
      <c r="BV4" t="s">
        <v>127</v>
      </c>
      <c r="BW4" s="21" t="s">
        <v>497</v>
      </c>
      <c r="BX4" s="21" t="s">
        <v>498</v>
      </c>
      <c r="BY4" s="21" t="s">
        <v>499</v>
      </c>
    </row>
    <row r="5" spans="1:77" x14ac:dyDescent="0.25">
      <c r="A5" t="s">
        <v>123</v>
      </c>
      <c r="B5" t="s">
        <v>124</v>
      </c>
      <c r="C5" t="str">
        <f>CONCATENATE(" ",A5," ",B5)</f>
        <v xml:space="preserve"> IND Qualiac</v>
      </c>
      <c r="D5" t="s">
        <v>129</v>
      </c>
      <c r="E5" t="s">
        <v>126</v>
      </c>
      <c r="F5" t="s">
        <v>500</v>
      </c>
      <c r="G5" t="s">
        <v>501</v>
      </c>
      <c r="H5" s="22" t="s">
        <v>502</v>
      </c>
      <c r="I5" t="s">
        <v>128</v>
      </c>
      <c r="J5" t="s">
        <v>130</v>
      </c>
      <c r="K5" t="s">
        <v>503</v>
      </c>
      <c r="M5">
        <v>601100</v>
      </c>
      <c r="N5" t="s">
        <v>137</v>
      </c>
      <c r="O5" t="s">
        <v>143</v>
      </c>
      <c r="P5" t="s">
        <v>135</v>
      </c>
      <c r="R5" s="5">
        <v>5741</v>
      </c>
      <c r="S5" s="5">
        <v>0</v>
      </c>
      <c r="T5" s="5">
        <v>5741</v>
      </c>
      <c r="U5" s="5">
        <v>-5741</v>
      </c>
      <c r="V5" t="s">
        <v>131</v>
      </c>
      <c r="Y5" s="8">
        <v>0</v>
      </c>
      <c r="Z5" s="5">
        <v>0</v>
      </c>
      <c r="AA5" s="5">
        <v>0</v>
      </c>
      <c r="AB5" s="5">
        <v>0</v>
      </c>
      <c r="AC5" s="5">
        <v>0</v>
      </c>
      <c r="AG5" s="8">
        <v>0</v>
      </c>
      <c r="AH5" s="5">
        <v>0</v>
      </c>
      <c r="AI5" s="5">
        <v>0</v>
      </c>
      <c r="AJ5" s="5">
        <v>0</v>
      </c>
      <c r="AK5" s="5">
        <v>0</v>
      </c>
      <c r="AM5" s="21" t="s">
        <v>504</v>
      </c>
      <c r="AP5" t="s">
        <v>505</v>
      </c>
      <c r="AQ5" t="s">
        <v>133</v>
      </c>
      <c r="AV5" t="s">
        <v>127</v>
      </c>
      <c r="AW5" s="21" t="s">
        <v>502</v>
      </c>
      <c r="BA5" s="7">
        <v>0</v>
      </c>
      <c r="BB5" t="s">
        <v>486</v>
      </c>
      <c r="BD5" s="9">
        <v>0</v>
      </c>
      <c r="BE5" t="s">
        <v>506</v>
      </c>
      <c r="BI5" t="s">
        <v>138</v>
      </c>
      <c r="BJ5" t="s">
        <v>495</v>
      </c>
      <c r="BK5" t="str">
        <f>CONCATENATE(BI5," - ",BJ5)</f>
        <v>6 - Charges</v>
      </c>
      <c r="BL5">
        <v>601100</v>
      </c>
      <c r="BM5" t="s">
        <v>137</v>
      </c>
      <c r="BN5" t="str">
        <f t="shared" si="2"/>
        <v>601100 - Ach stock:Mat prem A</v>
      </c>
      <c r="BQ5" t="str">
        <f>CONCATENATE(BO5," - ",BP5)</f>
        <v xml:space="preserve"> - </v>
      </c>
      <c r="BT5" t="str">
        <f>CONCATENATE(BR5," - ",BS5)</f>
        <v xml:space="preserve"> - </v>
      </c>
      <c r="BU5" t="s">
        <v>496</v>
      </c>
      <c r="BV5" t="s">
        <v>127</v>
      </c>
      <c r="BW5" s="21" t="s">
        <v>497</v>
      </c>
      <c r="BX5" s="21" t="s">
        <v>498</v>
      </c>
      <c r="BY5" s="21" t="s">
        <v>499</v>
      </c>
    </row>
    <row r="6" spans="1:77" x14ac:dyDescent="0.25">
      <c r="A6" t="s">
        <v>123</v>
      </c>
      <c r="B6" t="s">
        <v>124</v>
      </c>
      <c r="C6" t="str">
        <f t="shared" si="0"/>
        <v xml:space="preserve"> IND Qualiac</v>
      </c>
      <c r="D6" t="s">
        <v>125</v>
      </c>
      <c r="E6" t="s">
        <v>126</v>
      </c>
      <c r="K6" t="s">
        <v>494</v>
      </c>
      <c r="M6" t="s">
        <v>507</v>
      </c>
      <c r="N6" t="s">
        <v>140</v>
      </c>
      <c r="R6" s="5">
        <v>43898.83</v>
      </c>
      <c r="S6" s="5">
        <v>11796.92</v>
      </c>
      <c r="T6" s="5">
        <v>32101.91</v>
      </c>
      <c r="U6" s="5">
        <v>-32101.91</v>
      </c>
      <c r="Y6" s="8">
        <v>0</v>
      </c>
      <c r="Z6" s="5">
        <v>0</v>
      </c>
      <c r="AA6" s="5">
        <v>0</v>
      </c>
      <c r="AB6" s="5">
        <v>0</v>
      </c>
      <c r="AC6" s="5">
        <v>0</v>
      </c>
      <c r="AG6" s="8">
        <v>0</v>
      </c>
      <c r="AH6" s="5">
        <v>0</v>
      </c>
      <c r="AI6" s="5">
        <v>0</v>
      </c>
      <c r="AJ6" s="5">
        <v>0</v>
      </c>
      <c r="AK6" s="5">
        <v>0</v>
      </c>
      <c r="BA6" s="7">
        <v>0</v>
      </c>
      <c r="BD6" s="9">
        <v>0</v>
      </c>
      <c r="BI6" t="s">
        <v>138</v>
      </c>
      <c r="BJ6" t="s">
        <v>495</v>
      </c>
      <c r="BK6" t="str">
        <f t="shared" si="1"/>
        <v>6 - Charges</v>
      </c>
      <c r="BL6" t="s">
        <v>507</v>
      </c>
      <c r="BM6" t="s">
        <v>140</v>
      </c>
      <c r="BN6" t="str">
        <f t="shared" si="2"/>
        <v>606100 - Ach fourn n stockabl</v>
      </c>
      <c r="BQ6" t="str">
        <f t="shared" si="3"/>
        <v xml:space="preserve"> - </v>
      </c>
      <c r="BT6" t="str">
        <f t="shared" si="4"/>
        <v xml:space="preserve"> - </v>
      </c>
      <c r="BU6" t="s">
        <v>496</v>
      </c>
      <c r="BV6" t="s">
        <v>127</v>
      </c>
      <c r="BW6" s="21" t="s">
        <v>497</v>
      </c>
      <c r="BX6" s="21" t="s">
        <v>498</v>
      </c>
      <c r="BY6" s="21" t="s">
        <v>499</v>
      </c>
    </row>
    <row r="7" spans="1:77" x14ac:dyDescent="0.25">
      <c r="A7" t="s">
        <v>123</v>
      </c>
      <c r="B7" t="s">
        <v>124</v>
      </c>
      <c r="C7" t="str">
        <f>CONCATENATE(" ",A7," ",B7)</f>
        <v xml:space="preserve"> IND Qualiac</v>
      </c>
      <c r="D7" t="s">
        <v>129</v>
      </c>
      <c r="E7" t="s">
        <v>126</v>
      </c>
      <c r="F7" t="s">
        <v>508</v>
      </c>
      <c r="G7" t="s">
        <v>509</v>
      </c>
      <c r="H7" s="22" t="s">
        <v>499</v>
      </c>
      <c r="I7" t="s">
        <v>128</v>
      </c>
      <c r="J7" t="s">
        <v>130</v>
      </c>
      <c r="K7" t="s">
        <v>510</v>
      </c>
      <c r="M7">
        <v>606100</v>
      </c>
      <c r="N7" t="s">
        <v>140</v>
      </c>
      <c r="O7" t="s">
        <v>143</v>
      </c>
      <c r="P7" t="s">
        <v>135</v>
      </c>
      <c r="R7" s="5">
        <v>40.61</v>
      </c>
      <c r="S7" s="5">
        <v>0</v>
      </c>
      <c r="T7" s="5">
        <v>40.61</v>
      </c>
      <c r="U7" s="5">
        <v>-40.61</v>
      </c>
      <c r="Y7" s="8">
        <v>0</v>
      </c>
      <c r="Z7" s="5">
        <v>0</v>
      </c>
      <c r="AA7" s="5">
        <v>0</v>
      </c>
      <c r="AB7" s="5">
        <v>0</v>
      </c>
      <c r="AC7" s="5">
        <v>0</v>
      </c>
      <c r="AG7" s="8">
        <v>0</v>
      </c>
      <c r="AH7" s="5">
        <v>0</v>
      </c>
      <c r="AI7" s="5">
        <v>0</v>
      </c>
      <c r="AJ7" s="5">
        <v>0</v>
      </c>
      <c r="AK7" s="5">
        <v>0</v>
      </c>
      <c r="AM7" s="21" t="s">
        <v>504</v>
      </c>
      <c r="AQ7" t="s">
        <v>133</v>
      </c>
      <c r="AV7" t="s">
        <v>127</v>
      </c>
      <c r="AW7" s="21" t="s">
        <v>502</v>
      </c>
      <c r="BA7" s="7">
        <v>0</v>
      </c>
      <c r="BD7" s="9">
        <v>0</v>
      </c>
      <c r="BI7" t="s">
        <v>138</v>
      </c>
      <c r="BJ7" t="s">
        <v>495</v>
      </c>
      <c r="BK7" t="str">
        <f>CONCATENATE(BI7," - ",BJ7)</f>
        <v>6 - Charges</v>
      </c>
      <c r="BL7">
        <v>606100</v>
      </c>
      <c r="BM7" t="s">
        <v>140</v>
      </c>
      <c r="BN7" t="str">
        <f>CONCATENATE(BL7," - ",BM7)</f>
        <v>606100 - Ach fourn n stockabl</v>
      </c>
      <c r="BQ7" t="str">
        <f>CONCATENATE(BO7," - ",BP7)</f>
        <v xml:space="preserve"> - </v>
      </c>
      <c r="BT7" t="str">
        <f>CONCATENATE(BR7," - ",BS7)</f>
        <v xml:space="preserve"> - </v>
      </c>
      <c r="BU7" t="s">
        <v>496</v>
      </c>
      <c r="BV7" t="s">
        <v>127</v>
      </c>
      <c r="BW7" s="21" t="s">
        <v>497</v>
      </c>
      <c r="BX7" s="21" t="s">
        <v>498</v>
      </c>
      <c r="BY7" s="21" t="s">
        <v>499</v>
      </c>
    </row>
    <row r="8" spans="1:77" x14ac:dyDescent="0.25">
      <c r="A8" t="s">
        <v>123</v>
      </c>
      <c r="B8" t="s">
        <v>124</v>
      </c>
      <c r="C8" t="str">
        <f t="shared" si="0"/>
        <v xml:space="preserve"> IND Qualiac</v>
      </c>
      <c r="D8" t="s">
        <v>125</v>
      </c>
      <c r="E8" t="s">
        <v>126</v>
      </c>
      <c r="K8" t="s">
        <v>494</v>
      </c>
      <c r="M8" t="s">
        <v>142</v>
      </c>
      <c r="N8" t="s">
        <v>511</v>
      </c>
      <c r="R8" s="5">
        <v>50686.91</v>
      </c>
      <c r="S8" s="5">
        <v>2000</v>
      </c>
      <c r="T8" s="5">
        <v>48686.91</v>
      </c>
      <c r="U8" s="5">
        <v>-48686.91</v>
      </c>
      <c r="Y8" s="8">
        <v>0</v>
      </c>
      <c r="Z8" s="5">
        <v>0</v>
      </c>
      <c r="AA8" s="5">
        <v>0</v>
      </c>
      <c r="AB8" s="5">
        <v>0</v>
      </c>
      <c r="AC8" s="5">
        <v>0</v>
      </c>
      <c r="AG8" s="8">
        <v>0</v>
      </c>
      <c r="AH8" s="5">
        <v>0</v>
      </c>
      <c r="AI8" s="5">
        <v>0</v>
      </c>
      <c r="AJ8" s="5">
        <v>0</v>
      </c>
      <c r="AK8" s="5">
        <v>0</v>
      </c>
      <c r="BA8" s="7">
        <v>0</v>
      </c>
      <c r="BD8" s="9">
        <v>0</v>
      </c>
      <c r="BI8" t="s">
        <v>138</v>
      </c>
      <c r="BJ8" t="s">
        <v>495</v>
      </c>
      <c r="BK8" t="str">
        <f t="shared" si="1"/>
        <v>6 - Charges</v>
      </c>
      <c r="BL8" t="s">
        <v>142</v>
      </c>
      <c r="BM8" t="s">
        <v>511</v>
      </c>
      <c r="BN8" t="str">
        <f t="shared" si="2"/>
        <v>606300 - Ach n stock:Four ent</v>
      </c>
      <c r="BQ8" t="str">
        <f t="shared" si="3"/>
        <v xml:space="preserve"> - </v>
      </c>
      <c r="BT8" t="str">
        <f t="shared" si="4"/>
        <v xml:space="preserve"> - </v>
      </c>
      <c r="BU8" t="s">
        <v>496</v>
      </c>
      <c r="BV8" t="s">
        <v>127</v>
      </c>
      <c r="BW8" s="21" t="s">
        <v>497</v>
      </c>
      <c r="BX8" s="21" t="s">
        <v>498</v>
      </c>
      <c r="BY8" s="21" t="s">
        <v>499</v>
      </c>
    </row>
    <row r="9" spans="1:77" x14ac:dyDescent="0.25">
      <c r="A9" t="s">
        <v>123</v>
      </c>
      <c r="B9" t="s">
        <v>124</v>
      </c>
      <c r="C9" t="str">
        <f t="shared" si="0"/>
        <v xml:space="preserve"> IND Qualiac</v>
      </c>
      <c r="D9" t="s">
        <v>129</v>
      </c>
      <c r="E9" t="s">
        <v>126</v>
      </c>
      <c r="F9" t="s">
        <v>512</v>
      </c>
      <c r="G9" t="s">
        <v>513</v>
      </c>
      <c r="H9" s="22" t="s">
        <v>514</v>
      </c>
      <c r="I9" t="s">
        <v>128</v>
      </c>
      <c r="J9" t="s">
        <v>130</v>
      </c>
      <c r="M9" t="s">
        <v>142</v>
      </c>
      <c r="N9" t="s">
        <v>511</v>
      </c>
      <c r="O9" t="s">
        <v>143</v>
      </c>
      <c r="P9" t="s">
        <v>144</v>
      </c>
      <c r="R9" s="5">
        <v>20</v>
      </c>
      <c r="S9" s="5">
        <v>0</v>
      </c>
      <c r="T9" s="5">
        <v>20</v>
      </c>
      <c r="U9" s="5">
        <v>-20</v>
      </c>
      <c r="V9" t="s">
        <v>131</v>
      </c>
      <c r="Y9" s="8">
        <v>0</v>
      </c>
      <c r="Z9" s="5">
        <v>0</v>
      </c>
      <c r="AA9" s="5">
        <v>0</v>
      </c>
      <c r="AB9" s="5">
        <v>0</v>
      </c>
      <c r="AC9" s="5">
        <v>0</v>
      </c>
      <c r="AG9" s="8">
        <v>0</v>
      </c>
      <c r="AH9" s="5">
        <v>0</v>
      </c>
      <c r="AI9" s="5">
        <v>0</v>
      </c>
      <c r="AJ9" s="5">
        <v>0</v>
      </c>
      <c r="AK9" s="5">
        <v>0</v>
      </c>
      <c r="AQ9" t="s">
        <v>133</v>
      </c>
      <c r="AV9" t="s">
        <v>127</v>
      </c>
      <c r="AW9" s="21" t="s">
        <v>515</v>
      </c>
      <c r="BA9" s="7">
        <v>0</v>
      </c>
      <c r="BD9" s="9">
        <v>0</v>
      </c>
      <c r="BI9" t="s">
        <v>138</v>
      </c>
      <c r="BJ9" t="s">
        <v>495</v>
      </c>
      <c r="BK9" t="str">
        <f t="shared" si="1"/>
        <v>6 - Charges</v>
      </c>
      <c r="BL9" t="s">
        <v>142</v>
      </c>
      <c r="BM9" t="s">
        <v>511</v>
      </c>
      <c r="BN9" t="str">
        <f t="shared" si="2"/>
        <v>606300 - Ach n stock:Four ent</v>
      </c>
      <c r="BQ9" t="str">
        <f t="shared" si="3"/>
        <v xml:space="preserve"> - </v>
      </c>
      <c r="BT9" t="str">
        <f t="shared" si="4"/>
        <v xml:space="preserve"> - </v>
      </c>
      <c r="BU9" t="s">
        <v>496</v>
      </c>
      <c r="BV9" t="s">
        <v>127</v>
      </c>
      <c r="BW9" s="21" t="s">
        <v>497</v>
      </c>
      <c r="BX9" s="21" t="s">
        <v>498</v>
      </c>
      <c r="BY9" s="21" t="s">
        <v>499</v>
      </c>
    </row>
    <row r="10" spans="1:77" x14ac:dyDescent="0.25">
      <c r="A10" t="s">
        <v>123</v>
      </c>
      <c r="B10" t="s">
        <v>124</v>
      </c>
      <c r="C10" t="str">
        <f t="shared" si="0"/>
        <v xml:space="preserve"> IND Qualiac</v>
      </c>
      <c r="D10" t="s">
        <v>129</v>
      </c>
      <c r="E10" t="s">
        <v>126</v>
      </c>
      <c r="F10" t="s">
        <v>516</v>
      </c>
      <c r="G10" t="s">
        <v>517</v>
      </c>
      <c r="H10" s="22" t="s">
        <v>518</v>
      </c>
      <c r="I10" t="s">
        <v>128</v>
      </c>
      <c r="J10" t="s">
        <v>130</v>
      </c>
      <c r="K10" t="s">
        <v>519</v>
      </c>
      <c r="M10" t="s">
        <v>142</v>
      </c>
      <c r="N10" t="s">
        <v>511</v>
      </c>
      <c r="O10" t="s">
        <v>143</v>
      </c>
      <c r="P10" t="s">
        <v>135</v>
      </c>
      <c r="R10" s="5">
        <v>1000</v>
      </c>
      <c r="S10" s="5">
        <v>0</v>
      </c>
      <c r="T10" s="5">
        <v>1000</v>
      </c>
      <c r="U10" s="5">
        <v>-1000</v>
      </c>
      <c r="V10" t="s">
        <v>131</v>
      </c>
      <c r="Y10" s="8">
        <v>0</v>
      </c>
      <c r="Z10" s="5">
        <v>0</v>
      </c>
      <c r="AA10" s="5">
        <v>0</v>
      </c>
      <c r="AB10" s="5">
        <v>0</v>
      </c>
      <c r="AC10" s="5">
        <v>0</v>
      </c>
      <c r="AG10" s="8">
        <v>0</v>
      </c>
      <c r="AH10" s="5">
        <v>0</v>
      </c>
      <c r="AI10" s="5">
        <v>0</v>
      </c>
      <c r="AJ10" s="5">
        <v>0</v>
      </c>
      <c r="AK10" s="5">
        <v>0</v>
      </c>
      <c r="AM10" s="21" t="s">
        <v>504</v>
      </c>
      <c r="AQ10" t="s">
        <v>133</v>
      </c>
      <c r="AV10" t="s">
        <v>127</v>
      </c>
      <c r="AW10" s="21" t="s">
        <v>515</v>
      </c>
      <c r="BA10" s="7">
        <v>0</v>
      </c>
      <c r="BB10" t="s">
        <v>489</v>
      </c>
      <c r="BD10" s="9">
        <v>0</v>
      </c>
      <c r="BE10" t="s">
        <v>520</v>
      </c>
      <c r="BI10" t="s">
        <v>138</v>
      </c>
      <c r="BJ10" t="s">
        <v>495</v>
      </c>
      <c r="BK10" t="str">
        <f t="shared" si="1"/>
        <v>6 - Charges</v>
      </c>
      <c r="BL10" t="s">
        <v>142</v>
      </c>
      <c r="BM10" t="s">
        <v>511</v>
      </c>
      <c r="BN10" t="str">
        <f t="shared" si="2"/>
        <v>606300 - Ach n stock:Four ent</v>
      </c>
      <c r="BQ10" t="str">
        <f t="shared" si="3"/>
        <v xml:space="preserve"> - </v>
      </c>
      <c r="BT10" t="str">
        <f t="shared" si="4"/>
        <v xml:space="preserve"> - </v>
      </c>
      <c r="BU10" t="s">
        <v>496</v>
      </c>
      <c r="BV10" t="s">
        <v>127</v>
      </c>
      <c r="BW10" s="21" t="s">
        <v>497</v>
      </c>
      <c r="BX10" s="21" t="s">
        <v>498</v>
      </c>
      <c r="BY10" s="21" t="s">
        <v>499</v>
      </c>
    </row>
    <row r="11" spans="1:77" x14ac:dyDescent="0.25">
      <c r="A11" t="s">
        <v>123</v>
      </c>
      <c r="B11" t="s">
        <v>124</v>
      </c>
      <c r="C11" t="str">
        <f t="shared" si="0"/>
        <v xml:space="preserve"> IND Qualiac</v>
      </c>
      <c r="D11" t="s">
        <v>129</v>
      </c>
      <c r="E11" t="s">
        <v>126</v>
      </c>
      <c r="F11" t="s">
        <v>516</v>
      </c>
      <c r="G11" t="s">
        <v>517</v>
      </c>
      <c r="H11" s="22" t="s">
        <v>518</v>
      </c>
      <c r="I11" t="s">
        <v>128</v>
      </c>
      <c r="J11" t="s">
        <v>130</v>
      </c>
      <c r="K11" t="s">
        <v>519</v>
      </c>
      <c r="M11" t="s">
        <v>142</v>
      </c>
      <c r="N11" t="s">
        <v>511</v>
      </c>
      <c r="O11" t="s">
        <v>143</v>
      </c>
      <c r="P11" t="s">
        <v>135</v>
      </c>
      <c r="R11" s="5">
        <v>800</v>
      </c>
      <c r="S11" s="5">
        <v>0</v>
      </c>
      <c r="T11" s="5">
        <v>800</v>
      </c>
      <c r="U11" s="5">
        <v>-800</v>
      </c>
      <c r="V11" t="s">
        <v>131</v>
      </c>
      <c r="Y11" s="8">
        <v>0</v>
      </c>
      <c r="Z11" s="5">
        <v>0</v>
      </c>
      <c r="AA11" s="5">
        <v>0</v>
      </c>
      <c r="AB11" s="5">
        <v>0</v>
      </c>
      <c r="AC11" s="5">
        <v>0</v>
      </c>
      <c r="AG11" s="8">
        <v>0</v>
      </c>
      <c r="AH11" s="5">
        <v>0</v>
      </c>
      <c r="AI11" s="5">
        <v>0</v>
      </c>
      <c r="AJ11" s="5">
        <v>0</v>
      </c>
      <c r="AK11" s="5">
        <v>0</v>
      </c>
      <c r="AM11" s="21" t="s">
        <v>504</v>
      </c>
      <c r="AQ11" t="s">
        <v>133</v>
      </c>
      <c r="AV11" t="s">
        <v>127</v>
      </c>
      <c r="AW11" s="21" t="s">
        <v>515</v>
      </c>
      <c r="BA11" s="7">
        <v>0</v>
      </c>
      <c r="BB11" t="s">
        <v>298</v>
      </c>
      <c r="BD11" s="9">
        <v>0</v>
      </c>
      <c r="BE11" t="s">
        <v>139</v>
      </c>
      <c r="BI11" t="s">
        <v>138</v>
      </c>
      <c r="BJ11" t="s">
        <v>495</v>
      </c>
      <c r="BK11" t="str">
        <f t="shared" si="1"/>
        <v>6 - Charges</v>
      </c>
      <c r="BL11" t="s">
        <v>142</v>
      </c>
      <c r="BM11" t="s">
        <v>511</v>
      </c>
      <c r="BN11" t="str">
        <f t="shared" si="2"/>
        <v>606300 - Ach n stock:Four ent</v>
      </c>
      <c r="BQ11" t="str">
        <f t="shared" si="3"/>
        <v xml:space="preserve"> - </v>
      </c>
      <c r="BT11" t="str">
        <f t="shared" si="4"/>
        <v xml:space="preserve"> - </v>
      </c>
      <c r="BU11" t="s">
        <v>496</v>
      </c>
      <c r="BV11" t="s">
        <v>127</v>
      </c>
      <c r="BW11" s="21" t="s">
        <v>497</v>
      </c>
      <c r="BX11" s="21" t="s">
        <v>498</v>
      </c>
      <c r="BY11" s="21" t="s">
        <v>499</v>
      </c>
    </row>
    <row r="12" spans="1:77" x14ac:dyDescent="0.25">
      <c r="A12" t="s">
        <v>123</v>
      </c>
      <c r="B12" t="s">
        <v>124</v>
      </c>
      <c r="C12" t="str">
        <f t="shared" si="0"/>
        <v xml:space="preserve"> IND Qualiac</v>
      </c>
      <c r="D12" t="s">
        <v>129</v>
      </c>
      <c r="E12" t="s">
        <v>126</v>
      </c>
      <c r="F12" t="s">
        <v>521</v>
      </c>
      <c r="G12" t="s">
        <v>522</v>
      </c>
      <c r="H12" s="22" t="s">
        <v>523</v>
      </c>
      <c r="I12" t="s">
        <v>128</v>
      </c>
      <c r="J12" t="s">
        <v>130</v>
      </c>
      <c r="K12" t="s">
        <v>524</v>
      </c>
      <c r="M12" t="s">
        <v>142</v>
      </c>
      <c r="N12" t="s">
        <v>511</v>
      </c>
      <c r="O12" t="s">
        <v>138</v>
      </c>
      <c r="P12" t="s">
        <v>525</v>
      </c>
      <c r="R12" s="5">
        <v>50</v>
      </c>
      <c r="S12" s="5">
        <v>0</v>
      </c>
      <c r="T12" s="5">
        <v>50</v>
      </c>
      <c r="U12" s="5">
        <v>-50</v>
      </c>
      <c r="V12" t="s">
        <v>131</v>
      </c>
      <c r="Y12" s="8">
        <v>0</v>
      </c>
      <c r="Z12" s="5">
        <v>0</v>
      </c>
      <c r="AA12" s="5">
        <v>0</v>
      </c>
      <c r="AB12" s="5">
        <v>0</v>
      </c>
      <c r="AC12" s="5">
        <v>0</v>
      </c>
      <c r="AG12" s="8">
        <v>0</v>
      </c>
      <c r="AH12" s="5">
        <v>0</v>
      </c>
      <c r="AI12" s="5">
        <v>0</v>
      </c>
      <c r="AJ12" s="5">
        <v>0</v>
      </c>
      <c r="AK12" s="5">
        <v>0</v>
      </c>
      <c r="AM12" s="21" t="s">
        <v>504</v>
      </c>
      <c r="AQ12" t="s">
        <v>133</v>
      </c>
      <c r="AV12" t="s">
        <v>127</v>
      </c>
      <c r="AW12" s="21" t="s">
        <v>515</v>
      </c>
      <c r="BA12" s="7">
        <v>0</v>
      </c>
      <c r="BD12" s="9">
        <v>0</v>
      </c>
      <c r="BI12" t="s">
        <v>138</v>
      </c>
      <c r="BJ12" t="s">
        <v>495</v>
      </c>
      <c r="BK12" t="str">
        <f t="shared" si="1"/>
        <v>6 - Charges</v>
      </c>
      <c r="BL12" t="s">
        <v>142</v>
      </c>
      <c r="BM12" t="s">
        <v>511</v>
      </c>
      <c r="BN12" t="str">
        <f t="shared" si="2"/>
        <v>606300 - Ach n stock:Four ent</v>
      </c>
      <c r="BQ12" t="str">
        <f t="shared" si="3"/>
        <v xml:space="preserve"> - </v>
      </c>
      <c r="BT12" t="str">
        <f t="shared" si="4"/>
        <v xml:space="preserve"> - </v>
      </c>
      <c r="BU12" t="s">
        <v>496</v>
      </c>
      <c r="BV12" t="s">
        <v>127</v>
      </c>
      <c r="BW12" s="21" t="s">
        <v>497</v>
      </c>
      <c r="BX12" s="21" t="s">
        <v>498</v>
      </c>
      <c r="BY12" s="21" t="s">
        <v>499</v>
      </c>
    </row>
    <row r="13" spans="1:77" x14ac:dyDescent="0.25">
      <c r="A13" t="s">
        <v>123</v>
      </c>
      <c r="B13" t="s">
        <v>124</v>
      </c>
      <c r="C13" t="str">
        <f t="shared" si="0"/>
        <v xml:space="preserve"> IND Qualiac</v>
      </c>
      <c r="D13" t="s">
        <v>129</v>
      </c>
      <c r="E13" t="s">
        <v>126</v>
      </c>
      <c r="F13" t="s">
        <v>526</v>
      </c>
      <c r="G13" t="s">
        <v>527</v>
      </c>
      <c r="H13" s="22" t="s">
        <v>528</v>
      </c>
      <c r="I13" t="s">
        <v>128</v>
      </c>
      <c r="J13" t="s">
        <v>130</v>
      </c>
      <c r="K13" t="s">
        <v>529</v>
      </c>
      <c r="M13" t="s">
        <v>142</v>
      </c>
      <c r="N13" t="s">
        <v>511</v>
      </c>
      <c r="O13" t="s">
        <v>143</v>
      </c>
      <c r="P13" t="s">
        <v>135</v>
      </c>
      <c r="R13" s="5">
        <v>100</v>
      </c>
      <c r="S13" s="5">
        <v>0</v>
      </c>
      <c r="T13" s="5">
        <v>100</v>
      </c>
      <c r="U13" s="5">
        <v>-100</v>
      </c>
      <c r="V13" t="s">
        <v>131</v>
      </c>
      <c r="Y13" s="8">
        <v>0</v>
      </c>
      <c r="Z13" s="5">
        <v>0</v>
      </c>
      <c r="AA13" s="5">
        <v>0</v>
      </c>
      <c r="AB13" s="5">
        <v>0</v>
      </c>
      <c r="AC13" s="5">
        <v>0</v>
      </c>
      <c r="AG13" s="8">
        <v>0</v>
      </c>
      <c r="AH13" s="5">
        <v>0</v>
      </c>
      <c r="AI13" s="5">
        <v>0</v>
      </c>
      <c r="AJ13" s="5">
        <v>0</v>
      </c>
      <c r="AK13" s="5">
        <v>0</v>
      </c>
      <c r="AM13" s="21" t="s">
        <v>504</v>
      </c>
      <c r="AQ13" t="s">
        <v>133</v>
      </c>
      <c r="AV13" t="s">
        <v>127</v>
      </c>
      <c r="AW13" s="21" t="s">
        <v>515</v>
      </c>
      <c r="BA13" s="7">
        <v>0</v>
      </c>
      <c r="BD13" s="9">
        <v>0</v>
      </c>
      <c r="BI13" t="s">
        <v>138</v>
      </c>
      <c r="BJ13" t="s">
        <v>495</v>
      </c>
      <c r="BK13" t="str">
        <f t="shared" si="1"/>
        <v>6 - Charges</v>
      </c>
      <c r="BL13" t="s">
        <v>142</v>
      </c>
      <c r="BM13" t="s">
        <v>511</v>
      </c>
      <c r="BN13" t="str">
        <f t="shared" si="2"/>
        <v>606300 - Ach n stock:Four ent</v>
      </c>
      <c r="BQ13" t="str">
        <f t="shared" si="3"/>
        <v xml:space="preserve"> - </v>
      </c>
      <c r="BT13" t="str">
        <f t="shared" si="4"/>
        <v xml:space="preserve"> - </v>
      </c>
      <c r="BU13" t="s">
        <v>496</v>
      </c>
      <c r="BV13" t="s">
        <v>127</v>
      </c>
      <c r="BW13" s="21" t="s">
        <v>497</v>
      </c>
      <c r="BX13" s="21" t="s">
        <v>498</v>
      </c>
      <c r="BY13" s="21" t="s">
        <v>499</v>
      </c>
    </row>
    <row r="14" spans="1:77" x14ac:dyDescent="0.25">
      <c r="A14" t="s">
        <v>123</v>
      </c>
      <c r="B14" t="s">
        <v>124</v>
      </c>
      <c r="C14" t="str">
        <f t="shared" si="0"/>
        <v xml:space="preserve"> IND Qualiac</v>
      </c>
      <c r="D14" t="s">
        <v>129</v>
      </c>
      <c r="E14" t="s">
        <v>126</v>
      </c>
      <c r="F14" t="s">
        <v>530</v>
      </c>
      <c r="G14" t="s">
        <v>531</v>
      </c>
      <c r="H14" s="22" t="s">
        <v>502</v>
      </c>
      <c r="I14" t="s">
        <v>128</v>
      </c>
      <c r="J14" t="s">
        <v>130</v>
      </c>
      <c r="K14" t="s">
        <v>532</v>
      </c>
      <c r="M14" t="s">
        <v>142</v>
      </c>
      <c r="N14" t="s">
        <v>511</v>
      </c>
      <c r="O14" t="s">
        <v>138</v>
      </c>
      <c r="P14" t="s">
        <v>135</v>
      </c>
      <c r="R14" s="5">
        <v>4896.57</v>
      </c>
      <c r="S14" s="5">
        <v>0</v>
      </c>
      <c r="T14" s="5">
        <v>4896.57</v>
      </c>
      <c r="U14" s="5">
        <v>-4896.57</v>
      </c>
      <c r="V14" t="s">
        <v>131</v>
      </c>
      <c r="Y14" s="8">
        <v>0</v>
      </c>
      <c r="Z14" s="5">
        <v>0</v>
      </c>
      <c r="AA14" s="5">
        <v>0</v>
      </c>
      <c r="AB14" s="5">
        <v>0</v>
      </c>
      <c r="AC14" s="5">
        <v>0</v>
      </c>
      <c r="AG14" s="8">
        <v>0</v>
      </c>
      <c r="AH14" s="5">
        <v>0</v>
      </c>
      <c r="AI14" s="5">
        <v>0</v>
      </c>
      <c r="AJ14" s="5">
        <v>0</v>
      </c>
      <c r="AK14" s="5">
        <v>0</v>
      </c>
      <c r="AM14" s="21" t="s">
        <v>504</v>
      </c>
      <c r="AQ14" t="s">
        <v>133</v>
      </c>
      <c r="AV14" t="s">
        <v>127</v>
      </c>
      <c r="AW14" s="21" t="s">
        <v>515</v>
      </c>
      <c r="BA14" s="7">
        <v>0</v>
      </c>
      <c r="BB14" t="s">
        <v>256</v>
      </c>
      <c r="BD14" s="9">
        <v>0</v>
      </c>
      <c r="BE14" t="s">
        <v>520</v>
      </c>
      <c r="BI14" t="s">
        <v>138</v>
      </c>
      <c r="BJ14" t="s">
        <v>495</v>
      </c>
      <c r="BK14" t="str">
        <f t="shared" si="1"/>
        <v>6 - Charges</v>
      </c>
      <c r="BL14" t="s">
        <v>142</v>
      </c>
      <c r="BM14" t="s">
        <v>511</v>
      </c>
      <c r="BN14" t="str">
        <f t="shared" si="2"/>
        <v>606300 - Ach n stock:Four ent</v>
      </c>
      <c r="BQ14" t="str">
        <f t="shared" si="3"/>
        <v xml:space="preserve"> - </v>
      </c>
      <c r="BT14" t="str">
        <f t="shared" si="4"/>
        <v xml:space="preserve"> - </v>
      </c>
      <c r="BU14" t="s">
        <v>496</v>
      </c>
      <c r="BV14" t="s">
        <v>127</v>
      </c>
      <c r="BW14" s="21" t="s">
        <v>497</v>
      </c>
      <c r="BX14" s="21" t="s">
        <v>498</v>
      </c>
      <c r="BY14" s="21" t="s">
        <v>499</v>
      </c>
    </row>
    <row r="15" spans="1:77" x14ac:dyDescent="0.25">
      <c r="A15" t="s">
        <v>123</v>
      </c>
      <c r="B15" t="s">
        <v>124</v>
      </c>
      <c r="C15" t="str">
        <f t="shared" si="0"/>
        <v xml:space="preserve"> IND Qualiac</v>
      </c>
      <c r="D15" t="s">
        <v>129</v>
      </c>
      <c r="E15" t="s">
        <v>126</v>
      </c>
      <c r="F15" t="s">
        <v>533</v>
      </c>
      <c r="G15" t="s">
        <v>534</v>
      </c>
      <c r="H15" s="22" t="s">
        <v>502</v>
      </c>
      <c r="I15" t="s">
        <v>128</v>
      </c>
      <c r="J15" t="s">
        <v>130</v>
      </c>
      <c r="K15" t="s">
        <v>535</v>
      </c>
      <c r="M15" t="s">
        <v>142</v>
      </c>
      <c r="N15" t="s">
        <v>511</v>
      </c>
      <c r="O15" t="s">
        <v>138</v>
      </c>
      <c r="P15" t="s">
        <v>135</v>
      </c>
      <c r="R15" s="5">
        <v>5870</v>
      </c>
      <c r="S15" s="5">
        <v>0</v>
      </c>
      <c r="T15" s="5">
        <v>5870</v>
      </c>
      <c r="U15" s="5">
        <v>-5870</v>
      </c>
      <c r="V15" t="s">
        <v>131</v>
      </c>
      <c r="Y15" s="8">
        <v>0</v>
      </c>
      <c r="Z15" s="5">
        <v>0</v>
      </c>
      <c r="AA15" s="5">
        <v>0</v>
      </c>
      <c r="AB15" s="5">
        <v>0</v>
      </c>
      <c r="AC15" s="5">
        <v>0</v>
      </c>
      <c r="AG15" s="8">
        <v>0</v>
      </c>
      <c r="AH15" s="5">
        <v>0</v>
      </c>
      <c r="AI15" s="5">
        <v>0</v>
      </c>
      <c r="AJ15" s="5">
        <v>0</v>
      </c>
      <c r="AK15" s="5">
        <v>0</v>
      </c>
      <c r="AM15" s="21" t="s">
        <v>504</v>
      </c>
      <c r="AP15" t="s">
        <v>530</v>
      </c>
      <c r="AQ15" t="s">
        <v>133</v>
      </c>
      <c r="AV15" t="s">
        <v>127</v>
      </c>
      <c r="AW15" s="21" t="s">
        <v>515</v>
      </c>
      <c r="BA15" s="7">
        <v>0</v>
      </c>
      <c r="BB15" t="s">
        <v>243</v>
      </c>
      <c r="BD15" s="9">
        <v>0</v>
      </c>
      <c r="BE15" t="s">
        <v>520</v>
      </c>
      <c r="BI15" t="s">
        <v>138</v>
      </c>
      <c r="BJ15" t="s">
        <v>495</v>
      </c>
      <c r="BK15" t="str">
        <f t="shared" si="1"/>
        <v>6 - Charges</v>
      </c>
      <c r="BL15" t="s">
        <v>142</v>
      </c>
      <c r="BM15" t="s">
        <v>511</v>
      </c>
      <c r="BN15" t="str">
        <f t="shared" si="2"/>
        <v>606300 - Ach n stock:Four ent</v>
      </c>
      <c r="BQ15" t="str">
        <f t="shared" si="3"/>
        <v xml:space="preserve"> - </v>
      </c>
      <c r="BT15" t="str">
        <f t="shared" si="4"/>
        <v xml:space="preserve"> - </v>
      </c>
      <c r="BU15" t="s">
        <v>496</v>
      </c>
      <c r="BV15" t="s">
        <v>127</v>
      </c>
      <c r="BW15" s="21" t="s">
        <v>497</v>
      </c>
      <c r="BX15" s="21" t="s">
        <v>498</v>
      </c>
      <c r="BY15" s="21" t="s">
        <v>499</v>
      </c>
    </row>
    <row r="16" spans="1:77" x14ac:dyDescent="0.25">
      <c r="A16" t="s">
        <v>123</v>
      </c>
      <c r="B16" t="s">
        <v>124</v>
      </c>
      <c r="C16" t="str">
        <f t="shared" si="0"/>
        <v xml:space="preserve"> IND Qualiac</v>
      </c>
      <c r="D16" t="s">
        <v>129</v>
      </c>
      <c r="E16" t="s">
        <v>126</v>
      </c>
      <c r="F16" t="s">
        <v>505</v>
      </c>
      <c r="G16" t="s">
        <v>536</v>
      </c>
      <c r="H16" s="22" t="s">
        <v>502</v>
      </c>
      <c r="I16" t="s">
        <v>128</v>
      </c>
      <c r="J16" t="s">
        <v>130</v>
      </c>
      <c r="K16" t="s">
        <v>537</v>
      </c>
      <c r="M16" t="s">
        <v>142</v>
      </c>
      <c r="N16" t="s">
        <v>511</v>
      </c>
      <c r="O16" t="s">
        <v>143</v>
      </c>
      <c r="P16" t="s">
        <v>135</v>
      </c>
      <c r="R16" s="5">
        <v>1796.34</v>
      </c>
      <c r="S16" s="5">
        <v>0</v>
      </c>
      <c r="T16" s="5">
        <v>1796.34</v>
      </c>
      <c r="U16" s="5">
        <v>-1796.34</v>
      </c>
      <c r="V16" t="s">
        <v>131</v>
      </c>
      <c r="Y16" s="8">
        <v>0</v>
      </c>
      <c r="Z16" s="5">
        <v>0</v>
      </c>
      <c r="AA16" s="5">
        <v>0</v>
      </c>
      <c r="AB16" s="5">
        <v>0</v>
      </c>
      <c r="AC16" s="5">
        <v>0</v>
      </c>
      <c r="AG16" s="8">
        <v>0</v>
      </c>
      <c r="AH16" s="5">
        <v>0</v>
      </c>
      <c r="AI16" s="5">
        <v>0</v>
      </c>
      <c r="AJ16" s="5">
        <v>0</v>
      </c>
      <c r="AK16" s="5">
        <v>0</v>
      </c>
      <c r="AM16" s="21" t="s">
        <v>504</v>
      </c>
      <c r="AP16" t="s">
        <v>533</v>
      </c>
      <c r="AQ16" t="s">
        <v>133</v>
      </c>
      <c r="AV16" t="s">
        <v>127</v>
      </c>
      <c r="AW16" s="21" t="s">
        <v>515</v>
      </c>
      <c r="BA16" s="7">
        <v>0</v>
      </c>
      <c r="BB16" t="s">
        <v>486</v>
      </c>
      <c r="BD16" s="9">
        <v>0</v>
      </c>
      <c r="BE16" t="s">
        <v>506</v>
      </c>
      <c r="BI16" t="s">
        <v>138</v>
      </c>
      <c r="BJ16" t="s">
        <v>495</v>
      </c>
      <c r="BK16" t="str">
        <f t="shared" si="1"/>
        <v>6 - Charges</v>
      </c>
      <c r="BL16" t="s">
        <v>142</v>
      </c>
      <c r="BM16" t="s">
        <v>511</v>
      </c>
      <c r="BN16" t="str">
        <f t="shared" si="2"/>
        <v>606300 - Ach n stock:Four ent</v>
      </c>
      <c r="BQ16" t="str">
        <f t="shared" si="3"/>
        <v xml:space="preserve"> - </v>
      </c>
      <c r="BT16" t="str">
        <f t="shared" si="4"/>
        <v xml:space="preserve"> - </v>
      </c>
      <c r="BU16" t="s">
        <v>496</v>
      </c>
      <c r="BV16" t="s">
        <v>127</v>
      </c>
      <c r="BW16" s="21" t="s">
        <v>497</v>
      </c>
      <c r="BX16" s="21" t="s">
        <v>498</v>
      </c>
      <c r="BY16" s="21" t="s">
        <v>499</v>
      </c>
    </row>
    <row r="17" spans="1:77" x14ac:dyDescent="0.25">
      <c r="A17" t="s">
        <v>123</v>
      </c>
      <c r="B17" t="s">
        <v>124</v>
      </c>
      <c r="C17" t="str">
        <f t="shared" si="0"/>
        <v xml:space="preserve"> IND Qualiac</v>
      </c>
      <c r="D17" t="s">
        <v>129</v>
      </c>
      <c r="E17" t="s">
        <v>126</v>
      </c>
      <c r="F17" t="s">
        <v>538</v>
      </c>
      <c r="G17" t="s">
        <v>539</v>
      </c>
      <c r="H17" s="22" t="s">
        <v>515</v>
      </c>
      <c r="I17" t="s">
        <v>128</v>
      </c>
      <c r="J17" t="s">
        <v>130</v>
      </c>
      <c r="K17" t="s">
        <v>540</v>
      </c>
      <c r="M17" t="s">
        <v>142</v>
      </c>
      <c r="N17" t="s">
        <v>511</v>
      </c>
      <c r="O17" t="s">
        <v>138</v>
      </c>
      <c r="P17" t="s">
        <v>135</v>
      </c>
      <c r="R17" s="5">
        <v>400</v>
      </c>
      <c r="S17" s="5">
        <v>0</v>
      </c>
      <c r="T17" s="5">
        <v>400</v>
      </c>
      <c r="U17" s="5">
        <v>-400</v>
      </c>
      <c r="V17" t="s">
        <v>131</v>
      </c>
      <c r="Y17" s="8">
        <v>0</v>
      </c>
      <c r="Z17" s="5">
        <v>0</v>
      </c>
      <c r="AA17" s="5">
        <v>0</v>
      </c>
      <c r="AB17" s="5">
        <v>0</v>
      </c>
      <c r="AC17" s="5">
        <v>0</v>
      </c>
      <c r="AG17" s="8">
        <v>0</v>
      </c>
      <c r="AH17" s="5">
        <v>0</v>
      </c>
      <c r="AI17" s="5">
        <v>0</v>
      </c>
      <c r="AJ17" s="5">
        <v>0</v>
      </c>
      <c r="AK17" s="5">
        <v>0</v>
      </c>
      <c r="AM17" s="21" t="s">
        <v>504</v>
      </c>
      <c r="AQ17" t="s">
        <v>133</v>
      </c>
      <c r="AV17" t="s">
        <v>127</v>
      </c>
      <c r="AW17" s="21" t="s">
        <v>515</v>
      </c>
      <c r="BA17" s="7">
        <v>0</v>
      </c>
      <c r="BB17" t="s">
        <v>541</v>
      </c>
      <c r="BD17" s="9">
        <v>0</v>
      </c>
      <c r="BI17" t="s">
        <v>138</v>
      </c>
      <c r="BJ17" t="s">
        <v>495</v>
      </c>
      <c r="BK17" t="str">
        <f t="shared" si="1"/>
        <v>6 - Charges</v>
      </c>
      <c r="BL17" t="s">
        <v>142</v>
      </c>
      <c r="BM17" t="s">
        <v>511</v>
      </c>
      <c r="BN17" t="str">
        <f t="shared" si="2"/>
        <v>606300 - Ach n stock:Four ent</v>
      </c>
      <c r="BQ17" t="str">
        <f t="shared" si="3"/>
        <v xml:space="preserve"> - </v>
      </c>
      <c r="BT17" t="str">
        <f t="shared" si="4"/>
        <v xml:space="preserve"> - </v>
      </c>
      <c r="BU17" t="s">
        <v>496</v>
      </c>
      <c r="BV17" t="s">
        <v>127</v>
      </c>
      <c r="BW17" s="21" t="s">
        <v>497</v>
      </c>
      <c r="BX17" s="21" t="s">
        <v>498</v>
      </c>
      <c r="BY17" s="21" t="s">
        <v>499</v>
      </c>
    </row>
    <row r="18" spans="1:77" x14ac:dyDescent="0.25">
      <c r="A18" t="s">
        <v>123</v>
      </c>
      <c r="B18" t="s">
        <v>124</v>
      </c>
      <c r="C18" t="str">
        <f t="shared" si="0"/>
        <v xml:space="preserve"> IND Qualiac</v>
      </c>
      <c r="D18" t="s">
        <v>129</v>
      </c>
      <c r="E18" t="s">
        <v>126</v>
      </c>
      <c r="F18" t="s">
        <v>542</v>
      </c>
      <c r="G18" t="s">
        <v>543</v>
      </c>
      <c r="H18" s="22" t="s">
        <v>515</v>
      </c>
      <c r="I18" t="s">
        <v>128</v>
      </c>
      <c r="J18" t="s">
        <v>130</v>
      </c>
      <c r="K18" t="s">
        <v>540</v>
      </c>
      <c r="M18" t="s">
        <v>142</v>
      </c>
      <c r="N18" t="s">
        <v>511</v>
      </c>
      <c r="O18" t="s">
        <v>138</v>
      </c>
      <c r="P18" t="s">
        <v>135</v>
      </c>
      <c r="R18" s="5">
        <v>400</v>
      </c>
      <c r="S18" s="5">
        <v>0</v>
      </c>
      <c r="T18" s="5">
        <v>400</v>
      </c>
      <c r="U18" s="5">
        <v>-400</v>
      </c>
      <c r="V18" t="s">
        <v>131</v>
      </c>
      <c r="Y18" s="8">
        <v>0</v>
      </c>
      <c r="Z18" s="5">
        <v>0</v>
      </c>
      <c r="AA18" s="5">
        <v>0</v>
      </c>
      <c r="AB18" s="5">
        <v>0</v>
      </c>
      <c r="AC18" s="5">
        <v>0</v>
      </c>
      <c r="AG18" s="8">
        <v>0</v>
      </c>
      <c r="AH18" s="5">
        <v>0</v>
      </c>
      <c r="AI18" s="5">
        <v>0</v>
      </c>
      <c r="AJ18" s="5">
        <v>0</v>
      </c>
      <c r="AK18" s="5">
        <v>0</v>
      </c>
      <c r="AM18" s="21" t="s">
        <v>504</v>
      </c>
      <c r="AP18" t="s">
        <v>538</v>
      </c>
      <c r="AQ18" t="s">
        <v>133</v>
      </c>
      <c r="AV18" t="s">
        <v>127</v>
      </c>
      <c r="AW18" s="21" t="s">
        <v>515</v>
      </c>
      <c r="BA18" s="7">
        <v>0</v>
      </c>
      <c r="BB18" t="s">
        <v>541</v>
      </c>
      <c r="BD18" s="9">
        <v>0</v>
      </c>
      <c r="BI18" t="s">
        <v>138</v>
      </c>
      <c r="BJ18" t="s">
        <v>495</v>
      </c>
      <c r="BK18" t="str">
        <f t="shared" si="1"/>
        <v>6 - Charges</v>
      </c>
      <c r="BL18" t="s">
        <v>142</v>
      </c>
      <c r="BM18" t="s">
        <v>511</v>
      </c>
      <c r="BN18" t="str">
        <f t="shared" si="2"/>
        <v>606300 - Ach n stock:Four ent</v>
      </c>
      <c r="BQ18" t="str">
        <f t="shared" si="3"/>
        <v xml:space="preserve"> - </v>
      </c>
      <c r="BT18" t="str">
        <f t="shared" si="4"/>
        <v xml:space="preserve"> - </v>
      </c>
      <c r="BU18" t="s">
        <v>496</v>
      </c>
      <c r="BV18" t="s">
        <v>127</v>
      </c>
      <c r="BW18" s="21" t="s">
        <v>497</v>
      </c>
      <c r="BX18" s="21" t="s">
        <v>498</v>
      </c>
      <c r="BY18" s="21" t="s">
        <v>499</v>
      </c>
    </row>
    <row r="19" spans="1:77" x14ac:dyDescent="0.25">
      <c r="A19" t="s">
        <v>123</v>
      </c>
      <c r="B19" t="s">
        <v>124</v>
      </c>
      <c r="C19" t="str">
        <f t="shared" si="0"/>
        <v xml:space="preserve"> IND Qualiac</v>
      </c>
      <c r="D19" t="s">
        <v>129</v>
      </c>
      <c r="E19" t="s">
        <v>126</v>
      </c>
      <c r="F19" t="s">
        <v>544</v>
      </c>
      <c r="G19" t="s">
        <v>545</v>
      </c>
      <c r="H19" s="22" t="s">
        <v>515</v>
      </c>
      <c r="I19" t="s">
        <v>128</v>
      </c>
      <c r="J19" t="s">
        <v>130</v>
      </c>
      <c r="K19" t="s">
        <v>546</v>
      </c>
      <c r="M19" t="s">
        <v>142</v>
      </c>
      <c r="N19" t="s">
        <v>511</v>
      </c>
      <c r="O19" t="s">
        <v>143</v>
      </c>
      <c r="P19" t="s">
        <v>135</v>
      </c>
      <c r="R19" s="5">
        <v>3596.87</v>
      </c>
      <c r="S19" s="5">
        <v>0</v>
      </c>
      <c r="T19" s="5">
        <v>3596.87</v>
      </c>
      <c r="U19" s="5">
        <v>-3596.87</v>
      </c>
      <c r="V19" t="s">
        <v>131</v>
      </c>
      <c r="Y19" s="8">
        <v>0</v>
      </c>
      <c r="Z19" s="5">
        <v>0</v>
      </c>
      <c r="AA19" s="5">
        <v>0</v>
      </c>
      <c r="AB19" s="5">
        <v>0</v>
      </c>
      <c r="AC19" s="5">
        <v>0</v>
      </c>
      <c r="AG19" s="8">
        <v>0</v>
      </c>
      <c r="AH19" s="5">
        <v>0</v>
      </c>
      <c r="AI19" s="5">
        <v>0</v>
      </c>
      <c r="AJ19" s="5">
        <v>0</v>
      </c>
      <c r="AK19" s="5">
        <v>0</v>
      </c>
      <c r="AM19" s="21" t="s">
        <v>504</v>
      </c>
      <c r="AQ19" t="s">
        <v>133</v>
      </c>
      <c r="AV19" t="s">
        <v>127</v>
      </c>
      <c r="AW19" s="21" t="s">
        <v>515</v>
      </c>
      <c r="BA19" s="7">
        <v>0</v>
      </c>
      <c r="BB19" t="s">
        <v>486</v>
      </c>
      <c r="BD19" s="9">
        <v>0</v>
      </c>
      <c r="BE19" t="s">
        <v>547</v>
      </c>
      <c r="BI19" t="s">
        <v>138</v>
      </c>
      <c r="BJ19" t="s">
        <v>495</v>
      </c>
      <c r="BK19" t="str">
        <f t="shared" si="1"/>
        <v>6 - Charges</v>
      </c>
      <c r="BL19" t="s">
        <v>142</v>
      </c>
      <c r="BM19" t="s">
        <v>511</v>
      </c>
      <c r="BN19" t="str">
        <f t="shared" si="2"/>
        <v>606300 - Ach n stock:Four ent</v>
      </c>
      <c r="BQ19" t="str">
        <f t="shared" si="3"/>
        <v xml:space="preserve"> - </v>
      </c>
      <c r="BT19" t="str">
        <f t="shared" si="4"/>
        <v xml:space="preserve"> - </v>
      </c>
      <c r="BU19" t="s">
        <v>496</v>
      </c>
      <c r="BV19" t="s">
        <v>127</v>
      </c>
      <c r="BW19" s="21" t="s">
        <v>497</v>
      </c>
      <c r="BX19" s="21" t="s">
        <v>498</v>
      </c>
      <c r="BY19" s="21" t="s">
        <v>499</v>
      </c>
    </row>
    <row r="20" spans="1:77" x14ac:dyDescent="0.25">
      <c r="A20" t="s">
        <v>123</v>
      </c>
      <c r="B20" t="s">
        <v>124</v>
      </c>
      <c r="C20" t="str">
        <f t="shared" si="0"/>
        <v xml:space="preserve"> IND Qualiac</v>
      </c>
      <c r="D20" t="s">
        <v>129</v>
      </c>
      <c r="E20" t="s">
        <v>126</v>
      </c>
      <c r="F20" t="s">
        <v>548</v>
      </c>
      <c r="G20" t="s">
        <v>549</v>
      </c>
      <c r="H20" s="22" t="s">
        <v>515</v>
      </c>
      <c r="I20" t="s">
        <v>128</v>
      </c>
      <c r="J20" t="s">
        <v>130</v>
      </c>
      <c r="K20" t="s">
        <v>546</v>
      </c>
      <c r="M20" t="s">
        <v>142</v>
      </c>
      <c r="N20" t="s">
        <v>511</v>
      </c>
      <c r="O20" t="s">
        <v>143</v>
      </c>
      <c r="P20" t="s">
        <v>135</v>
      </c>
      <c r="R20" s="5">
        <v>5000</v>
      </c>
      <c r="S20" s="5">
        <v>0</v>
      </c>
      <c r="T20" s="5">
        <v>5000</v>
      </c>
      <c r="U20" s="5">
        <v>-5000</v>
      </c>
      <c r="V20" t="s">
        <v>131</v>
      </c>
      <c r="Y20" s="8">
        <v>0</v>
      </c>
      <c r="Z20" s="5">
        <v>0</v>
      </c>
      <c r="AA20" s="5">
        <v>0</v>
      </c>
      <c r="AB20" s="5">
        <v>0</v>
      </c>
      <c r="AC20" s="5">
        <v>0</v>
      </c>
      <c r="AG20" s="8">
        <v>0</v>
      </c>
      <c r="AH20" s="5">
        <v>0</v>
      </c>
      <c r="AI20" s="5">
        <v>0</v>
      </c>
      <c r="AJ20" s="5">
        <v>0</v>
      </c>
      <c r="AK20" s="5">
        <v>0</v>
      </c>
      <c r="AM20" s="21" t="s">
        <v>504</v>
      </c>
      <c r="AP20" t="s">
        <v>544</v>
      </c>
      <c r="AQ20" t="s">
        <v>133</v>
      </c>
      <c r="AV20" t="s">
        <v>127</v>
      </c>
      <c r="AW20" s="21" t="s">
        <v>515</v>
      </c>
      <c r="BA20" s="7">
        <v>0</v>
      </c>
      <c r="BB20" t="s">
        <v>486</v>
      </c>
      <c r="BD20" s="9">
        <v>0</v>
      </c>
      <c r="BE20" t="s">
        <v>547</v>
      </c>
      <c r="BI20" t="s">
        <v>138</v>
      </c>
      <c r="BJ20" t="s">
        <v>495</v>
      </c>
      <c r="BK20" t="str">
        <f t="shared" si="1"/>
        <v>6 - Charges</v>
      </c>
      <c r="BL20" t="s">
        <v>142</v>
      </c>
      <c r="BM20" t="s">
        <v>511</v>
      </c>
      <c r="BN20" t="str">
        <f t="shared" si="2"/>
        <v>606300 - Ach n stock:Four ent</v>
      </c>
      <c r="BQ20" t="str">
        <f t="shared" si="3"/>
        <v xml:space="preserve"> - </v>
      </c>
      <c r="BT20" t="str">
        <f t="shared" si="4"/>
        <v xml:space="preserve"> - </v>
      </c>
      <c r="BU20" t="s">
        <v>496</v>
      </c>
      <c r="BV20" t="s">
        <v>127</v>
      </c>
      <c r="BW20" s="21" t="s">
        <v>497</v>
      </c>
      <c r="BX20" s="21" t="s">
        <v>498</v>
      </c>
      <c r="BY20" s="21" t="s">
        <v>499</v>
      </c>
    </row>
    <row r="21" spans="1:77" x14ac:dyDescent="0.25">
      <c r="A21" t="s">
        <v>123</v>
      </c>
      <c r="B21" t="s">
        <v>124</v>
      </c>
      <c r="C21" t="str">
        <f t="shared" si="0"/>
        <v xml:space="preserve"> IND Qualiac</v>
      </c>
      <c r="D21" t="s">
        <v>129</v>
      </c>
      <c r="E21" t="s">
        <v>126</v>
      </c>
      <c r="F21" t="s">
        <v>508</v>
      </c>
      <c r="G21" t="s">
        <v>509</v>
      </c>
      <c r="H21" s="22" t="s">
        <v>499</v>
      </c>
      <c r="I21" t="s">
        <v>128</v>
      </c>
      <c r="J21" t="s">
        <v>130</v>
      </c>
      <c r="K21" t="s">
        <v>550</v>
      </c>
      <c r="M21" t="s">
        <v>142</v>
      </c>
      <c r="N21" t="s">
        <v>511</v>
      </c>
      <c r="O21" t="s">
        <v>143</v>
      </c>
      <c r="P21" t="s">
        <v>135</v>
      </c>
      <c r="R21" s="5">
        <v>40.61</v>
      </c>
      <c r="S21" s="5">
        <v>0</v>
      </c>
      <c r="T21" s="5">
        <v>40.61</v>
      </c>
      <c r="U21" s="5">
        <v>-40.61</v>
      </c>
      <c r="Y21" s="8">
        <v>0</v>
      </c>
      <c r="Z21" s="5">
        <v>0</v>
      </c>
      <c r="AA21" s="5">
        <v>0</v>
      </c>
      <c r="AB21" s="5">
        <v>0</v>
      </c>
      <c r="AC21" s="5">
        <v>0</v>
      </c>
      <c r="AG21" s="8">
        <v>0</v>
      </c>
      <c r="AH21" s="5">
        <v>0</v>
      </c>
      <c r="AI21" s="5">
        <v>0</v>
      </c>
      <c r="AJ21" s="5">
        <v>0</v>
      </c>
      <c r="AK21" s="5">
        <v>0</v>
      </c>
      <c r="AM21" s="21" t="s">
        <v>504</v>
      </c>
      <c r="AQ21" t="s">
        <v>133</v>
      </c>
      <c r="AV21" t="s">
        <v>127</v>
      </c>
      <c r="AW21" s="21" t="s">
        <v>515</v>
      </c>
      <c r="BA21" s="7">
        <v>0</v>
      </c>
      <c r="BD21" s="9">
        <v>0</v>
      </c>
      <c r="BI21" t="s">
        <v>138</v>
      </c>
      <c r="BJ21" t="s">
        <v>495</v>
      </c>
      <c r="BK21" t="str">
        <f t="shared" si="1"/>
        <v>6 - Charges</v>
      </c>
      <c r="BL21" t="s">
        <v>142</v>
      </c>
      <c r="BM21" t="s">
        <v>511</v>
      </c>
      <c r="BN21" t="str">
        <f t="shared" si="2"/>
        <v>606300 - Ach n stock:Four ent</v>
      </c>
      <c r="BQ21" t="str">
        <f t="shared" si="3"/>
        <v xml:space="preserve"> - </v>
      </c>
      <c r="BT21" t="str">
        <f t="shared" si="4"/>
        <v xml:space="preserve"> - </v>
      </c>
      <c r="BU21" t="s">
        <v>496</v>
      </c>
      <c r="BV21" t="s">
        <v>127</v>
      </c>
      <c r="BW21" s="21" t="s">
        <v>497</v>
      </c>
      <c r="BX21" s="21" t="s">
        <v>498</v>
      </c>
      <c r="BY21" s="21" t="s">
        <v>499</v>
      </c>
    </row>
    <row r="22" spans="1:77" x14ac:dyDescent="0.25">
      <c r="A22" t="s">
        <v>123</v>
      </c>
      <c r="B22" t="s">
        <v>124</v>
      </c>
      <c r="C22" t="str">
        <f t="shared" si="0"/>
        <v xml:space="preserve"> IND Qualiac</v>
      </c>
      <c r="D22" t="s">
        <v>125</v>
      </c>
      <c r="E22" t="s">
        <v>126</v>
      </c>
      <c r="K22" t="s">
        <v>494</v>
      </c>
      <c r="M22" t="s">
        <v>551</v>
      </c>
      <c r="N22" t="s">
        <v>552</v>
      </c>
      <c r="R22" s="5">
        <v>8000000</v>
      </c>
      <c r="S22" s="5">
        <v>0</v>
      </c>
      <c r="T22" s="5">
        <v>8000000</v>
      </c>
      <c r="U22" s="5">
        <v>-8000000</v>
      </c>
      <c r="Y22" s="8">
        <v>0</v>
      </c>
      <c r="Z22" s="5">
        <v>0</v>
      </c>
      <c r="AA22" s="5">
        <v>0</v>
      </c>
      <c r="AB22" s="5">
        <v>0</v>
      </c>
      <c r="AC22" s="5">
        <v>0</v>
      </c>
      <c r="AG22" s="8">
        <v>0</v>
      </c>
      <c r="AH22" s="5">
        <v>0</v>
      </c>
      <c r="AI22" s="5">
        <v>0</v>
      </c>
      <c r="AJ22" s="5">
        <v>0</v>
      </c>
      <c r="AK22" s="5">
        <v>0</v>
      </c>
      <c r="BA22" s="7">
        <v>0</v>
      </c>
      <c r="BD22" s="9">
        <v>0</v>
      </c>
      <c r="BI22" t="s">
        <v>138</v>
      </c>
      <c r="BJ22" t="s">
        <v>495</v>
      </c>
      <c r="BK22" t="str">
        <f t="shared" si="1"/>
        <v>6 - Charges</v>
      </c>
      <c r="BL22" t="s">
        <v>551</v>
      </c>
      <c r="BM22" t="s">
        <v>552</v>
      </c>
      <c r="BN22" t="str">
        <f t="shared" si="2"/>
        <v>612200 - Redev cred-bail mobi</v>
      </c>
      <c r="BQ22" t="str">
        <f t="shared" si="3"/>
        <v xml:space="preserve"> - </v>
      </c>
      <c r="BT22" t="str">
        <f t="shared" si="4"/>
        <v xml:space="preserve"> - </v>
      </c>
      <c r="BU22" t="s">
        <v>496</v>
      </c>
      <c r="BV22" t="s">
        <v>127</v>
      </c>
      <c r="BW22" s="21" t="s">
        <v>497</v>
      </c>
      <c r="BX22" s="21" t="s">
        <v>498</v>
      </c>
      <c r="BY22" s="21" t="s">
        <v>499</v>
      </c>
    </row>
    <row r="23" spans="1:77" x14ac:dyDescent="0.25">
      <c r="A23" t="s">
        <v>123</v>
      </c>
      <c r="B23" t="s">
        <v>124</v>
      </c>
      <c r="C23" t="str">
        <f t="shared" si="0"/>
        <v xml:space="preserve"> IND Qualiac</v>
      </c>
      <c r="D23" t="s">
        <v>129</v>
      </c>
      <c r="E23" t="s">
        <v>126</v>
      </c>
      <c r="F23" t="s">
        <v>530</v>
      </c>
      <c r="G23" t="s">
        <v>531</v>
      </c>
      <c r="H23" s="22" t="s">
        <v>502</v>
      </c>
      <c r="I23" t="s">
        <v>128</v>
      </c>
      <c r="J23" t="s">
        <v>130</v>
      </c>
      <c r="K23" t="s">
        <v>553</v>
      </c>
      <c r="M23">
        <v>612200</v>
      </c>
      <c r="N23" t="s">
        <v>552</v>
      </c>
      <c r="O23" t="s">
        <v>554</v>
      </c>
      <c r="P23" t="s">
        <v>555</v>
      </c>
      <c r="R23" s="5">
        <v>0</v>
      </c>
      <c r="S23" s="5">
        <v>0</v>
      </c>
      <c r="T23" s="5">
        <v>0</v>
      </c>
      <c r="U23" s="5">
        <v>0</v>
      </c>
      <c r="V23" t="s">
        <v>131</v>
      </c>
      <c r="Y23" s="8">
        <v>0</v>
      </c>
      <c r="Z23" s="5">
        <v>0</v>
      </c>
      <c r="AA23" s="5">
        <v>0</v>
      </c>
      <c r="AB23" s="5">
        <v>0</v>
      </c>
      <c r="AC23" s="5">
        <v>0</v>
      </c>
      <c r="AG23" s="8">
        <v>0</v>
      </c>
      <c r="AH23" s="5">
        <v>0</v>
      </c>
      <c r="AI23" s="5">
        <v>0</v>
      </c>
      <c r="AJ23" s="5">
        <v>0</v>
      </c>
      <c r="AK23" s="5">
        <v>0</v>
      </c>
      <c r="AM23" s="21" t="s">
        <v>504</v>
      </c>
      <c r="AQ23" t="s">
        <v>133</v>
      </c>
      <c r="AV23" t="s">
        <v>127</v>
      </c>
      <c r="AW23" s="21" t="s">
        <v>556</v>
      </c>
      <c r="BA23" s="7">
        <v>0</v>
      </c>
      <c r="BD23" s="9">
        <v>0</v>
      </c>
      <c r="BI23" t="s">
        <v>138</v>
      </c>
      <c r="BJ23" t="s">
        <v>495</v>
      </c>
      <c r="BK23" t="str">
        <f t="shared" si="1"/>
        <v>6 - Charges</v>
      </c>
      <c r="BL23">
        <v>612200</v>
      </c>
      <c r="BM23" t="s">
        <v>552</v>
      </c>
      <c r="BN23" t="str">
        <f t="shared" si="2"/>
        <v>612200 - Redev cred-bail mobi</v>
      </c>
      <c r="BQ23" t="str">
        <f t="shared" si="3"/>
        <v xml:space="preserve"> - </v>
      </c>
      <c r="BT23" t="str">
        <f t="shared" si="4"/>
        <v xml:space="preserve"> - </v>
      </c>
      <c r="BU23" t="s">
        <v>496</v>
      </c>
      <c r="BV23" t="s">
        <v>127</v>
      </c>
      <c r="BW23" s="21" t="s">
        <v>497</v>
      </c>
      <c r="BX23" s="21" t="s">
        <v>498</v>
      </c>
      <c r="BY23" s="21" t="s">
        <v>499</v>
      </c>
    </row>
  </sheetData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4D2A2-0ACF-4684-B184-0551A415BE46}">
  <dimension ref="A1:D112"/>
  <sheetViews>
    <sheetView workbookViewId="0"/>
  </sheetViews>
  <sheetFormatPr baseColWidth="10" defaultRowHeight="15" x14ac:dyDescent="0.25"/>
  <sheetData>
    <row r="1" spans="1:4" x14ac:dyDescent="0.25">
      <c r="A1" t="s">
        <v>132</v>
      </c>
      <c r="B1" t="s">
        <v>145</v>
      </c>
      <c r="C1" t="s">
        <v>146</v>
      </c>
      <c r="D1">
        <v>20120501</v>
      </c>
    </row>
    <row r="2" spans="1:4" x14ac:dyDescent="0.25">
      <c r="A2" t="s">
        <v>147</v>
      </c>
      <c r="B2" t="s">
        <v>148</v>
      </c>
      <c r="C2" t="s">
        <v>149</v>
      </c>
      <c r="D2">
        <v>20120531</v>
      </c>
    </row>
    <row r="3" spans="1:4" x14ac:dyDescent="0.25">
      <c r="A3" t="s">
        <v>150</v>
      </c>
      <c r="B3" t="s">
        <v>151</v>
      </c>
      <c r="C3" t="s">
        <v>152</v>
      </c>
      <c r="D3" t="s">
        <v>153</v>
      </c>
    </row>
    <row r="4" spans="1:4" x14ac:dyDescent="0.25">
      <c r="A4" t="s">
        <v>154</v>
      </c>
      <c r="B4" t="s">
        <v>155</v>
      </c>
      <c r="C4" t="s">
        <v>156</v>
      </c>
      <c r="D4" t="s">
        <v>157</v>
      </c>
    </row>
    <row r="5" spans="1:4" x14ac:dyDescent="0.25">
      <c r="A5" t="s">
        <v>158</v>
      </c>
      <c r="B5" t="s">
        <v>159</v>
      </c>
      <c r="C5" t="s">
        <v>160</v>
      </c>
      <c r="D5" t="s">
        <v>153</v>
      </c>
    </row>
    <row r="6" spans="1:4" x14ac:dyDescent="0.25">
      <c r="A6" t="s">
        <v>138</v>
      </c>
      <c r="B6" t="s">
        <v>161</v>
      </c>
      <c r="C6" t="s">
        <v>162</v>
      </c>
      <c r="D6" t="s">
        <v>157</v>
      </c>
    </row>
    <row r="7" spans="1:4" x14ac:dyDescent="0.25">
      <c r="A7" t="s">
        <v>163</v>
      </c>
      <c r="B7" t="s">
        <v>164</v>
      </c>
      <c r="C7" t="s">
        <v>165</v>
      </c>
      <c r="D7" t="s">
        <v>166</v>
      </c>
    </row>
    <row r="8" spans="1:4" x14ac:dyDescent="0.25">
      <c r="A8" t="s">
        <v>167</v>
      </c>
      <c r="B8" t="s">
        <v>168</v>
      </c>
      <c r="C8" t="s">
        <v>169</v>
      </c>
      <c r="D8" t="s">
        <v>170</v>
      </c>
    </row>
    <row r="9" spans="1:4" x14ac:dyDescent="0.25">
      <c r="A9" t="s">
        <v>171</v>
      </c>
      <c r="B9" t="s">
        <v>172</v>
      </c>
      <c r="C9" t="s">
        <v>173</v>
      </c>
      <c r="D9" t="s">
        <v>174</v>
      </c>
    </row>
    <row r="10" spans="1:4" x14ac:dyDescent="0.25">
      <c r="A10" t="s">
        <v>175</v>
      </c>
      <c r="B10" t="s">
        <v>176</v>
      </c>
      <c r="C10" t="s">
        <v>177</v>
      </c>
      <c r="D10" t="s">
        <v>178</v>
      </c>
    </row>
    <row r="11" spans="1:4" x14ac:dyDescent="0.25">
      <c r="A11" t="s">
        <v>179</v>
      </c>
      <c r="B11" t="s">
        <v>180</v>
      </c>
      <c r="C11" t="s">
        <v>181</v>
      </c>
      <c r="D11" t="s">
        <v>141</v>
      </c>
    </row>
    <row r="12" spans="1:4" x14ac:dyDescent="0.25">
      <c r="A12" t="s">
        <v>182</v>
      </c>
      <c r="B12" t="s">
        <v>183</v>
      </c>
      <c r="C12" t="s">
        <v>184</v>
      </c>
      <c r="D12" t="s">
        <v>178</v>
      </c>
    </row>
    <row r="13" spans="1:4" x14ac:dyDescent="0.25">
      <c r="A13" t="s">
        <v>185</v>
      </c>
      <c r="B13" t="s">
        <v>186</v>
      </c>
      <c r="C13" t="s">
        <v>187</v>
      </c>
      <c r="D13" t="s">
        <v>141</v>
      </c>
    </row>
    <row r="14" spans="1:4" x14ac:dyDescent="0.25">
      <c r="A14" t="s">
        <v>188</v>
      </c>
      <c r="B14" t="s">
        <v>189</v>
      </c>
      <c r="C14" t="s">
        <v>190</v>
      </c>
      <c r="D14" t="s">
        <v>178</v>
      </c>
    </row>
    <row r="15" spans="1:4" x14ac:dyDescent="0.25">
      <c r="A15" t="s">
        <v>191</v>
      </c>
      <c r="B15" t="s">
        <v>192</v>
      </c>
      <c r="C15" t="s">
        <v>193</v>
      </c>
      <c r="D15" t="s">
        <v>4</v>
      </c>
    </row>
    <row r="16" spans="1:4" x14ac:dyDescent="0.25">
      <c r="A16" t="s">
        <v>194</v>
      </c>
      <c r="B16" t="s">
        <v>195</v>
      </c>
      <c r="C16" t="s">
        <v>196</v>
      </c>
      <c r="D16" t="s">
        <v>561</v>
      </c>
    </row>
    <row r="17" spans="1:4" x14ac:dyDescent="0.25">
      <c r="A17" t="s">
        <v>197</v>
      </c>
      <c r="B17" t="s">
        <v>198</v>
      </c>
      <c r="C17" t="s">
        <v>199</v>
      </c>
      <c r="D17" t="s">
        <v>0</v>
      </c>
    </row>
    <row r="18" spans="1:4" x14ac:dyDescent="0.25">
      <c r="A18" t="s">
        <v>200</v>
      </c>
      <c r="B18" t="s">
        <v>201</v>
      </c>
      <c r="C18" t="s">
        <v>202</v>
      </c>
    </row>
    <row r="19" spans="1:4" x14ac:dyDescent="0.25">
      <c r="A19" t="s">
        <v>203</v>
      </c>
      <c r="B19" t="s">
        <v>204</v>
      </c>
      <c r="C19" t="s">
        <v>205</v>
      </c>
    </row>
    <row r="20" spans="1:4" x14ac:dyDescent="0.25">
      <c r="A20" t="s">
        <v>206</v>
      </c>
      <c r="B20" t="s">
        <v>207</v>
      </c>
      <c r="C20" t="s">
        <v>208</v>
      </c>
      <c r="D20" t="s">
        <v>141</v>
      </c>
    </row>
    <row r="21" spans="1:4" x14ac:dyDescent="0.25">
      <c r="A21" t="s">
        <v>209</v>
      </c>
      <c r="B21" t="s">
        <v>210</v>
      </c>
      <c r="C21" t="s">
        <v>211</v>
      </c>
    </row>
    <row r="22" spans="1:4" x14ac:dyDescent="0.25">
      <c r="A22" t="s">
        <v>212</v>
      </c>
      <c r="B22" t="s">
        <v>213</v>
      </c>
      <c r="C22" t="s">
        <v>214</v>
      </c>
      <c r="D22" t="s">
        <v>153</v>
      </c>
    </row>
    <row r="23" spans="1:4" x14ac:dyDescent="0.25">
      <c r="A23" t="s">
        <v>215</v>
      </c>
      <c r="B23" t="s">
        <v>216</v>
      </c>
      <c r="C23" t="s">
        <v>217</v>
      </c>
      <c r="D23" t="s">
        <v>218</v>
      </c>
    </row>
    <row r="24" spans="1:4" x14ac:dyDescent="0.25">
      <c r="A24" t="s">
        <v>219</v>
      </c>
      <c r="B24" t="s">
        <v>220</v>
      </c>
      <c r="C24" t="s">
        <v>221</v>
      </c>
    </row>
    <row r="25" spans="1:4" x14ac:dyDescent="0.25">
      <c r="A25" t="s">
        <v>222</v>
      </c>
      <c r="B25" t="s">
        <v>223</v>
      </c>
      <c r="C25" t="s">
        <v>224</v>
      </c>
      <c r="D25" t="s">
        <v>218</v>
      </c>
    </row>
    <row r="26" spans="1:4" x14ac:dyDescent="0.25">
      <c r="A26" t="s">
        <v>225</v>
      </c>
      <c r="B26" t="s">
        <v>226</v>
      </c>
      <c r="C26" t="s">
        <v>227</v>
      </c>
      <c r="D26" t="s">
        <v>178</v>
      </c>
    </row>
    <row r="27" spans="1:4" x14ac:dyDescent="0.25">
      <c r="A27" t="s">
        <v>228</v>
      </c>
      <c r="B27" t="s">
        <v>229</v>
      </c>
      <c r="C27" t="s">
        <v>230</v>
      </c>
      <c r="D27" t="s">
        <v>141</v>
      </c>
    </row>
    <row r="28" spans="1:4" x14ac:dyDescent="0.25">
      <c r="A28" t="s">
        <v>231</v>
      </c>
      <c r="B28" t="s">
        <v>232</v>
      </c>
      <c r="C28" t="s">
        <v>233</v>
      </c>
      <c r="D28" t="s">
        <v>178</v>
      </c>
    </row>
    <row r="29" spans="1:4" x14ac:dyDescent="0.25">
      <c r="A29" t="s">
        <v>234</v>
      </c>
      <c r="B29" t="s">
        <v>235</v>
      </c>
      <c r="C29" t="s">
        <v>236</v>
      </c>
    </row>
    <row r="30" spans="1:4" x14ac:dyDescent="0.25">
      <c r="A30" t="s">
        <v>237</v>
      </c>
      <c r="B30" t="s">
        <v>238</v>
      </c>
      <c r="C30" t="s">
        <v>239</v>
      </c>
    </row>
    <row r="31" spans="1:4" x14ac:dyDescent="0.25">
      <c r="A31" t="s">
        <v>240</v>
      </c>
      <c r="B31" t="s">
        <v>241</v>
      </c>
      <c r="C31" t="s">
        <v>242</v>
      </c>
    </row>
    <row r="32" spans="1:4" x14ac:dyDescent="0.25">
      <c r="A32" t="s">
        <v>243</v>
      </c>
      <c r="B32" t="s">
        <v>244</v>
      </c>
      <c r="C32" t="s">
        <v>245</v>
      </c>
    </row>
    <row r="33" spans="1:4" x14ac:dyDescent="0.25">
      <c r="A33" t="s">
        <v>246</v>
      </c>
      <c r="B33" t="s">
        <v>247</v>
      </c>
      <c r="C33" t="s">
        <v>248</v>
      </c>
    </row>
    <row r="34" spans="1:4" x14ac:dyDescent="0.25">
      <c r="A34" t="s">
        <v>249</v>
      </c>
      <c r="B34" t="s">
        <v>250</v>
      </c>
      <c r="C34" t="s">
        <v>251</v>
      </c>
      <c r="D34" t="s">
        <v>252</v>
      </c>
    </row>
    <row r="35" spans="1:4" x14ac:dyDescent="0.25">
      <c r="A35" t="s">
        <v>253</v>
      </c>
      <c r="B35" t="s">
        <v>254</v>
      </c>
      <c r="C35" t="s">
        <v>255</v>
      </c>
      <c r="D35" t="s">
        <v>123</v>
      </c>
    </row>
    <row r="36" spans="1:4" x14ac:dyDescent="0.25">
      <c r="A36" t="s">
        <v>256</v>
      </c>
      <c r="B36" t="s">
        <v>257</v>
      </c>
      <c r="C36" t="s">
        <v>258</v>
      </c>
      <c r="D36" t="s">
        <v>123</v>
      </c>
    </row>
    <row r="37" spans="1:4" x14ac:dyDescent="0.25">
      <c r="A37" t="s">
        <v>259</v>
      </c>
      <c r="B37" t="s">
        <v>260</v>
      </c>
      <c r="C37" t="s">
        <v>261</v>
      </c>
    </row>
    <row r="38" spans="1:4" x14ac:dyDescent="0.25">
      <c r="A38" t="s">
        <v>262</v>
      </c>
      <c r="B38" t="s">
        <v>263</v>
      </c>
      <c r="C38" t="s">
        <v>264</v>
      </c>
    </row>
    <row r="39" spans="1:4" x14ac:dyDescent="0.25">
      <c r="A39" t="s">
        <v>265</v>
      </c>
      <c r="B39" t="s">
        <v>266</v>
      </c>
      <c r="C39" t="s">
        <v>267</v>
      </c>
      <c r="D39" t="s">
        <v>252</v>
      </c>
    </row>
    <row r="40" spans="1:4" x14ac:dyDescent="0.25">
      <c r="A40" t="s">
        <v>268</v>
      </c>
      <c r="B40" t="s">
        <v>269</v>
      </c>
      <c r="C40" t="s">
        <v>270</v>
      </c>
    </row>
    <row r="41" spans="1:4" x14ac:dyDescent="0.25">
      <c r="A41" t="s">
        <v>271</v>
      </c>
      <c r="B41" t="s">
        <v>272</v>
      </c>
      <c r="C41" t="s">
        <v>273</v>
      </c>
      <c r="D41" t="s">
        <v>157</v>
      </c>
    </row>
    <row r="42" spans="1:4" x14ac:dyDescent="0.25">
      <c r="A42" t="s">
        <v>274</v>
      </c>
      <c r="B42" t="s">
        <v>275</v>
      </c>
      <c r="C42" t="s">
        <v>276</v>
      </c>
    </row>
    <row r="43" spans="1:4" x14ac:dyDescent="0.25">
      <c r="A43" t="s">
        <v>277</v>
      </c>
      <c r="B43" t="s">
        <v>278</v>
      </c>
      <c r="C43" t="s">
        <v>279</v>
      </c>
      <c r="D43" t="s">
        <v>157</v>
      </c>
    </row>
    <row r="44" spans="1:4" x14ac:dyDescent="0.25">
      <c r="A44" t="s">
        <v>280</v>
      </c>
      <c r="B44" t="s">
        <v>281</v>
      </c>
      <c r="C44" t="s">
        <v>282</v>
      </c>
    </row>
    <row r="45" spans="1:4" x14ac:dyDescent="0.25">
      <c r="A45" t="s">
        <v>283</v>
      </c>
      <c r="B45" t="s">
        <v>284</v>
      </c>
      <c r="C45" t="s">
        <v>285</v>
      </c>
      <c r="D45" t="s">
        <v>157</v>
      </c>
    </row>
    <row r="46" spans="1:4" x14ac:dyDescent="0.25">
      <c r="A46" t="s">
        <v>286</v>
      </c>
      <c r="B46" t="s">
        <v>287</v>
      </c>
      <c r="C46" t="s">
        <v>288</v>
      </c>
    </row>
    <row r="47" spans="1:4" x14ac:dyDescent="0.25">
      <c r="A47" t="s">
        <v>289</v>
      </c>
      <c r="B47" t="s">
        <v>290</v>
      </c>
      <c r="C47" t="s">
        <v>291</v>
      </c>
      <c r="D47" t="s">
        <v>218</v>
      </c>
    </row>
    <row r="48" spans="1:4" x14ac:dyDescent="0.25">
      <c r="A48" t="s">
        <v>292</v>
      </c>
      <c r="B48" t="s">
        <v>293</v>
      </c>
      <c r="C48" t="s">
        <v>294</v>
      </c>
    </row>
    <row r="49" spans="1:4" x14ac:dyDescent="0.25">
      <c r="A49" t="s">
        <v>295</v>
      </c>
      <c r="B49" t="s">
        <v>296</v>
      </c>
      <c r="C49" t="s">
        <v>297</v>
      </c>
      <c r="D49" t="s">
        <v>157</v>
      </c>
    </row>
    <row r="50" spans="1:4" x14ac:dyDescent="0.25">
      <c r="A50" t="s">
        <v>298</v>
      </c>
      <c r="B50" t="s">
        <v>299</v>
      </c>
      <c r="C50" t="s">
        <v>300</v>
      </c>
    </row>
    <row r="51" spans="1:4" x14ac:dyDescent="0.25">
      <c r="A51" t="s">
        <v>301</v>
      </c>
      <c r="B51" t="s">
        <v>302</v>
      </c>
      <c r="C51" t="s">
        <v>303</v>
      </c>
      <c r="D51" t="s">
        <v>157</v>
      </c>
    </row>
    <row r="52" spans="1:4" x14ac:dyDescent="0.25">
      <c r="A52" t="s">
        <v>304</v>
      </c>
      <c r="B52" t="s">
        <v>305</v>
      </c>
      <c r="C52" t="s">
        <v>306</v>
      </c>
    </row>
    <row r="53" spans="1:4" x14ac:dyDescent="0.25">
      <c r="A53" t="s">
        <v>307</v>
      </c>
      <c r="B53" t="s">
        <v>308</v>
      </c>
      <c r="C53" t="s">
        <v>309</v>
      </c>
      <c r="D53" t="s">
        <v>218</v>
      </c>
    </row>
    <row r="54" spans="1:4" x14ac:dyDescent="0.25">
      <c r="A54" t="s">
        <v>310</v>
      </c>
      <c r="B54" t="s">
        <v>311</v>
      </c>
      <c r="C54" t="s">
        <v>312</v>
      </c>
    </row>
    <row r="55" spans="1:4" x14ac:dyDescent="0.25">
      <c r="A55" t="s">
        <v>313</v>
      </c>
      <c r="B55" t="s">
        <v>314</v>
      </c>
      <c r="C55" t="s">
        <v>315</v>
      </c>
      <c r="D55" t="s">
        <v>316</v>
      </c>
    </row>
    <row r="56" spans="1:4" x14ac:dyDescent="0.25">
      <c r="A56" t="s">
        <v>317</v>
      </c>
      <c r="B56" t="s">
        <v>318</v>
      </c>
      <c r="C56" t="s">
        <v>319</v>
      </c>
    </row>
    <row r="57" spans="1:4" x14ac:dyDescent="0.25">
      <c r="A57" t="s">
        <v>320</v>
      </c>
      <c r="B57" t="s">
        <v>321</v>
      </c>
      <c r="C57" t="s">
        <v>322</v>
      </c>
      <c r="D57" t="s">
        <v>252</v>
      </c>
    </row>
    <row r="58" spans="1:4" x14ac:dyDescent="0.25">
      <c r="A58" t="s">
        <v>323</v>
      </c>
      <c r="B58" t="s">
        <v>324</v>
      </c>
      <c r="C58" t="s">
        <v>325</v>
      </c>
    </row>
    <row r="59" spans="1:4" x14ac:dyDescent="0.25">
      <c r="A59" t="s">
        <v>326</v>
      </c>
      <c r="B59" t="s">
        <v>327</v>
      </c>
      <c r="C59" t="s">
        <v>328</v>
      </c>
      <c r="D59" t="s">
        <v>252</v>
      </c>
    </row>
    <row r="60" spans="1:4" x14ac:dyDescent="0.25">
      <c r="A60" t="s">
        <v>329</v>
      </c>
      <c r="B60" t="s">
        <v>330</v>
      </c>
      <c r="C60" t="s">
        <v>331</v>
      </c>
    </row>
    <row r="61" spans="1:4" x14ac:dyDescent="0.25">
      <c r="A61" t="s">
        <v>332</v>
      </c>
      <c r="B61" t="s">
        <v>333</v>
      </c>
      <c r="C61" t="s">
        <v>334</v>
      </c>
      <c r="D61" t="s">
        <v>252</v>
      </c>
    </row>
    <row r="62" spans="1:4" x14ac:dyDescent="0.25">
      <c r="A62" t="s">
        <v>335</v>
      </c>
      <c r="B62" t="s">
        <v>336</v>
      </c>
      <c r="C62" t="s">
        <v>337</v>
      </c>
    </row>
    <row r="63" spans="1:4" x14ac:dyDescent="0.25">
      <c r="A63" t="s">
        <v>338</v>
      </c>
      <c r="B63" t="s">
        <v>339</v>
      </c>
      <c r="C63" t="s">
        <v>340</v>
      </c>
      <c r="D63" t="s">
        <v>341</v>
      </c>
    </row>
    <row r="64" spans="1:4" x14ac:dyDescent="0.25">
      <c r="A64" t="s">
        <v>342</v>
      </c>
      <c r="B64" t="s">
        <v>343</v>
      </c>
      <c r="C64" t="s">
        <v>344</v>
      </c>
      <c r="D64" t="s">
        <v>345</v>
      </c>
    </row>
    <row r="65" spans="1:4" x14ac:dyDescent="0.25">
      <c r="A65" t="s">
        <v>346</v>
      </c>
      <c r="B65" t="s">
        <v>347</v>
      </c>
      <c r="C65" t="s">
        <v>348</v>
      </c>
      <c r="D65" t="s">
        <v>349</v>
      </c>
    </row>
    <row r="66" spans="1:4" x14ac:dyDescent="0.25">
      <c r="A66" t="s">
        <v>350</v>
      </c>
      <c r="B66" t="s">
        <v>351</v>
      </c>
      <c r="C66" t="s">
        <v>352</v>
      </c>
      <c r="D66" t="s">
        <v>153</v>
      </c>
    </row>
    <row r="67" spans="1:4" x14ac:dyDescent="0.25">
      <c r="A67" t="s">
        <v>353</v>
      </c>
      <c r="B67" t="s">
        <v>354</v>
      </c>
      <c r="C67" t="s">
        <v>355</v>
      </c>
      <c r="D67" t="s">
        <v>356</v>
      </c>
    </row>
    <row r="68" spans="1:4" x14ac:dyDescent="0.25">
      <c r="A68" t="s">
        <v>357</v>
      </c>
      <c r="B68" t="s">
        <v>358</v>
      </c>
      <c r="C68" t="s">
        <v>359</v>
      </c>
    </row>
    <row r="69" spans="1:4" x14ac:dyDescent="0.25">
      <c r="A69" t="s">
        <v>360</v>
      </c>
      <c r="B69" t="s">
        <v>361</v>
      </c>
      <c r="C69" t="s">
        <v>362</v>
      </c>
      <c r="D69" t="s">
        <v>349</v>
      </c>
    </row>
    <row r="70" spans="1:4" x14ac:dyDescent="0.25">
      <c r="A70" t="s">
        <v>363</v>
      </c>
      <c r="B70" t="s">
        <v>364</v>
      </c>
      <c r="C70" t="s">
        <v>365</v>
      </c>
    </row>
    <row r="71" spans="1:4" x14ac:dyDescent="0.25">
      <c r="A71" t="s">
        <v>366</v>
      </c>
      <c r="B71" t="s">
        <v>367</v>
      </c>
      <c r="C71" t="s">
        <v>368</v>
      </c>
      <c r="D71" t="s">
        <v>356</v>
      </c>
    </row>
    <row r="72" spans="1:4" x14ac:dyDescent="0.25">
      <c r="A72" t="s">
        <v>369</v>
      </c>
      <c r="B72" t="s">
        <v>370</v>
      </c>
      <c r="C72" t="s">
        <v>371</v>
      </c>
    </row>
    <row r="73" spans="1:4" x14ac:dyDescent="0.25">
      <c r="A73" t="s">
        <v>372</v>
      </c>
      <c r="B73" t="s">
        <v>373</v>
      </c>
      <c r="C73" t="s">
        <v>374</v>
      </c>
      <c r="D73" t="s">
        <v>375</v>
      </c>
    </row>
    <row r="74" spans="1:4" x14ac:dyDescent="0.25">
      <c r="A74" t="s">
        <v>376</v>
      </c>
      <c r="B74" t="s">
        <v>377</v>
      </c>
      <c r="C74" t="s">
        <v>378</v>
      </c>
      <c r="D74" t="s">
        <v>153</v>
      </c>
    </row>
    <row r="75" spans="1:4" x14ac:dyDescent="0.25">
      <c r="A75" t="s">
        <v>379</v>
      </c>
      <c r="B75" t="s">
        <v>380</v>
      </c>
      <c r="C75" t="s">
        <v>381</v>
      </c>
      <c r="D75" t="s">
        <v>341</v>
      </c>
    </row>
    <row r="76" spans="1:4" x14ac:dyDescent="0.25">
      <c r="A76" t="s">
        <v>382</v>
      </c>
      <c r="B76" t="s">
        <v>383</v>
      </c>
      <c r="C76" t="s">
        <v>384</v>
      </c>
      <c r="D76" t="s">
        <v>153</v>
      </c>
    </row>
    <row r="77" spans="1:4" x14ac:dyDescent="0.25">
      <c r="A77" t="s">
        <v>385</v>
      </c>
      <c r="B77" t="s">
        <v>386</v>
      </c>
      <c r="C77" t="s">
        <v>387</v>
      </c>
      <c r="D77" t="s">
        <v>341</v>
      </c>
    </row>
    <row r="78" spans="1:4" x14ac:dyDescent="0.25">
      <c r="A78" t="s">
        <v>388</v>
      </c>
      <c r="B78" t="s">
        <v>389</v>
      </c>
      <c r="C78" t="s">
        <v>390</v>
      </c>
      <c r="D78" t="s">
        <v>153</v>
      </c>
    </row>
    <row r="79" spans="1:4" x14ac:dyDescent="0.25">
      <c r="A79" t="s">
        <v>391</v>
      </c>
      <c r="B79" t="s">
        <v>392</v>
      </c>
      <c r="C79" t="s">
        <v>393</v>
      </c>
      <c r="D79" t="s">
        <v>341</v>
      </c>
    </row>
    <row r="80" spans="1:4" x14ac:dyDescent="0.25">
      <c r="A80" t="s">
        <v>394</v>
      </c>
      <c r="B80" t="s">
        <v>395</v>
      </c>
      <c r="C80" t="s">
        <v>396</v>
      </c>
      <c r="D80" t="s">
        <v>153</v>
      </c>
    </row>
    <row r="81" spans="1:4" x14ac:dyDescent="0.25">
      <c r="A81" t="s">
        <v>397</v>
      </c>
      <c r="B81" t="s">
        <v>398</v>
      </c>
      <c r="C81" t="s">
        <v>399</v>
      </c>
      <c r="D81" t="s">
        <v>341</v>
      </c>
    </row>
    <row r="82" spans="1:4" x14ac:dyDescent="0.25">
      <c r="A82" t="s">
        <v>400</v>
      </c>
      <c r="B82" t="s">
        <v>401</v>
      </c>
      <c r="C82" t="s">
        <v>402</v>
      </c>
    </row>
    <row r="83" spans="1:4" x14ac:dyDescent="0.25">
      <c r="A83" t="s">
        <v>403</v>
      </c>
      <c r="B83" t="s">
        <v>404</v>
      </c>
      <c r="C83" t="s">
        <v>405</v>
      </c>
      <c r="D83" t="s">
        <v>252</v>
      </c>
    </row>
    <row r="84" spans="1:4" x14ac:dyDescent="0.25">
      <c r="A84" t="s">
        <v>406</v>
      </c>
      <c r="B84" t="s">
        <v>407</v>
      </c>
      <c r="C84" t="s">
        <v>408</v>
      </c>
      <c r="D84" t="s">
        <v>153</v>
      </c>
    </row>
    <row r="85" spans="1:4" x14ac:dyDescent="0.25">
      <c r="A85" t="s">
        <v>409</v>
      </c>
      <c r="B85" t="s">
        <v>410</v>
      </c>
      <c r="C85" t="s">
        <v>411</v>
      </c>
      <c r="D85" t="s">
        <v>341</v>
      </c>
    </row>
    <row r="86" spans="1:4" x14ac:dyDescent="0.25">
      <c r="A86" t="s">
        <v>412</v>
      </c>
      <c r="B86" t="s">
        <v>413</v>
      </c>
      <c r="C86" t="s">
        <v>414</v>
      </c>
    </row>
    <row r="87" spans="1:4" x14ac:dyDescent="0.25">
      <c r="A87" t="s">
        <v>415</v>
      </c>
      <c r="B87" t="s">
        <v>416</v>
      </c>
      <c r="C87" t="s">
        <v>417</v>
      </c>
      <c r="D87" t="s">
        <v>316</v>
      </c>
    </row>
    <row r="88" spans="1:4" x14ac:dyDescent="0.25">
      <c r="A88" t="s">
        <v>418</v>
      </c>
      <c r="B88" t="s">
        <v>419</v>
      </c>
      <c r="C88" t="s">
        <v>420</v>
      </c>
      <c r="D88" t="s">
        <v>153</v>
      </c>
    </row>
    <row r="89" spans="1:4" x14ac:dyDescent="0.25">
      <c r="A89" t="s">
        <v>421</v>
      </c>
      <c r="B89" t="s">
        <v>422</v>
      </c>
      <c r="C89" t="s">
        <v>423</v>
      </c>
      <c r="D89" t="s">
        <v>341</v>
      </c>
    </row>
    <row r="90" spans="1:4" x14ac:dyDescent="0.25">
      <c r="A90" t="s">
        <v>424</v>
      </c>
      <c r="B90" t="s">
        <v>425</v>
      </c>
      <c r="C90" t="s">
        <v>426</v>
      </c>
    </row>
    <row r="91" spans="1:4" x14ac:dyDescent="0.25">
      <c r="A91" t="s">
        <v>427</v>
      </c>
      <c r="B91" t="s">
        <v>428</v>
      </c>
      <c r="C91" t="s">
        <v>429</v>
      </c>
      <c r="D91" t="s">
        <v>341</v>
      </c>
    </row>
    <row r="92" spans="1:4" x14ac:dyDescent="0.25">
      <c r="A92" t="s">
        <v>430</v>
      </c>
      <c r="B92" t="s">
        <v>431</v>
      </c>
      <c r="C92" t="s">
        <v>432</v>
      </c>
    </row>
    <row r="93" spans="1:4" x14ac:dyDescent="0.25">
      <c r="A93" t="s">
        <v>433</v>
      </c>
      <c r="B93" t="s">
        <v>434</v>
      </c>
      <c r="C93" t="s">
        <v>435</v>
      </c>
      <c r="D93" t="s">
        <v>157</v>
      </c>
    </row>
    <row r="94" spans="1:4" x14ac:dyDescent="0.25">
      <c r="A94" t="s">
        <v>436</v>
      </c>
      <c r="B94" t="s">
        <v>437</v>
      </c>
      <c r="C94" t="s">
        <v>438</v>
      </c>
      <c r="D94" t="s">
        <v>153</v>
      </c>
    </row>
    <row r="95" spans="1:4" x14ac:dyDescent="0.25">
      <c r="A95" t="s">
        <v>439</v>
      </c>
      <c r="B95" t="s">
        <v>440</v>
      </c>
      <c r="C95" t="s">
        <v>441</v>
      </c>
      <c r="D95" t="s">
        <v>341</v>
      </c>
    </row>
    <row r="96" spans="1:4" x14ac:dyDescent="0.25">
      <c r="A96" t="s">
        <v>442</v>
      </c>
      <c r="B96" t="s">
        <v>443</v>
      </c>
      <c r="C96" t="s">
        <v>444</v>
      </c>
      <c r="D96" t="s">
        <v>153</v>
      </c>
    </row>
    <row r="97" spans="1:4" x14ac:dyDescent="0.25">
      <c r="A97" t="s">
        <v>445</v>
      </c>
      <c r="B97" t="s">
        <v>446</v>
      </c>
      <c r="C97" t="s">
        <v>447</v>
      </c>
      <c r="D97" t="s">
        <v>341</v>
      </c>
    </row>
    <row r="98" spans="1:4" x14ac:dyDescent="0.25">
      <c r="A98" t="s">
        <v>448</v>
      </c>
      <c r="B98" t="s">
        <v>449</v>
      </c>
      <c r="C98" t="s">
        <v>450</v>
      </c>
    </row>
    <row r="99" spans="1:4" x14ac:dyDescent="0.25">
      <c r="A99" t="s">
        <v>451</v>
      </c>
      <c r="B99" t="s">
        <v>452</v>
      </c>
      <c r="C99" t="s">
        <v>453</v>
      </c>
    </row>
    <row r="100" spans="1:4" x14ac:dyDescent="0.25">
      <c r="A100" t="s">
        <v>134</v>
      </c>
      <c r="B100" t="s">
        <v>454</v>
      </c>
      <c r="C100" t="s">
        <v>455</v>
      </c>
      <c r="D100" t="s">
        <v>252</v>
      </c>
    </row>
    <row r="101" spans="1:4" x14ac:dyDescent="0.25">
      <c r="A101" t="s">
        <v>456</v>
      </c>
      <c r="B101" t="s">
        <v>457</v>
      </c>
      <c r="C101" t="s">
        <v>458</v>
      </c>
    </row>
    <row r="102" spans="1:4" x14ac:dyDescent="0.25">
      <c r="A102" t="s">
        <v>459</v>
      </c>
      <c r="B102" t="s">
        <v>460</v>
      </c>
      <c r="C102" t="s">
        <v>461</v>
      </c>
      <c r="D102" t="s">
        <v>157</v>
      </c>
    </row>
    <row r="103" spans="1:4" x14ac:dyDescent="0.25">
      <c r="A103" t="s">
        <v>462</v>
      </c>
      <c r="B103" t="s">
        <v>463</v>
      </c>
      <c r="C103" t="s">
        <v>464</v>
      </c>
    </row>
    <row r="104" spans="1:4" x14ac:dyDescent="0.25">
      <c r="A104" t="s">
        <v>465</v>
      </c>
      <c r="B104" t="s">
        <v>466</v>
      </c>
      <c r="C104" t="s">
        <v>467</v>
      </c>
      <c r="D104" t="s">
        <v>157</v>
      </c>
    </row>
    <row r="105" spans="1:4" x14ac:dyDescent="0.25">
      <c r="A105" t="s">
        <v>468</v>
      </c>
      <c r="B105" t="s">
        <v>469</v>
      </c>
      <c r="C105" t="s">
        <v>470</v>
      </c>
    </row>
    <row r="106" spans="1:4" x14ac:dyDescent="0.25">
      <c r="A106" t="s">
        <v>471</v>
      </c>
      <c r="B106" t="s">
        <v>472</v>
      </c>
      <c r="C106" t="s">
        <v>473</v>
      </c>
      <c r="D106" t="s">
        <v>252</v>
      </c>
    </row>
    <row r="107" spans="1:4" x14ac:dyDescent="0.25">
      <c r="A107" t="s">
        <v>474</v>
      </c>
      <c r="B107" t="s">
        <v>475</v>
      </c>
      <c r="C107" t="s">
        <v>476</v>
      </c>
    </row>
    <row r="108" spans="1:4" x14ac:dyDescent="0.25">
      <c r="A108" t="s">
        <v>477</v>
      </c>
      <c r="B108" t="s">
        <v>478</v>
      </c>
      <c r="C108" t="s">
        <v>479</v>
      </c>
      <c r="D108" t="s">
        <v>252</v>
      </c>
    </row>
    <row r="109" spans="1:4" x14ac:dyDescent="0.25">
      <c r="A109" t="s">
        <v>480</v>
      </c>
      <c r="B109" t="s">
        <v>481</v>
      </c>
      <c r="C109" t="s">
        <v>482</v>
      </c>
    </row>
    <row r="110" spans="1:4" x14ac:dyDescent="0.25">
      <c r="A110" t="s">
        <v>483</v>
      </c>
      <c r="B110" t="s">
        <v>484</v>
      </c>
      <c r="C110" t="s">
        <v>485</v>
      </c>
      <c r="D110" t="s">
        <v>252</v>
      </c>
    </row>
    <row r="111" spans="1:4" x14ac:dyDescent="0.25">
      <c r="A111" t="s">
        <v>486</v>
      </c>
      <c r="B111" t="s">
        <v>487</v>
      </c>
      <c r="C111" t="s">
        <v>488</v>
      </c>
    </row>
    <row r="112" spans="1:4" x14ac:dyDescent="0.25">
      <c r="A112" t="s">
        <v>489</v>
      </c>
      <c r="B112" t="s">
        <v>490</v>
      </c>
      <c r="C112" t="s">
        <v>491</v>
      </c>
      <c r="D112" t="s">
        <v>341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E38946-9477-442C-AC7A-494342702C91}">
  <dimension ref="A1:B22"/>
  <sheetViews>
    <sheetView workbookViewId="0"/>
  </sheetViews>
  <sheetFormatPr baseColWidth="10" defaultRowHeight="15" x14ac:dyDescent="0.25"/>
  <sheetData>
    <row r="1" spans="1:2" x14ac:dyDescent="0.25">
      <c r="A1" t="s">
        <v>92</v>
      </c>
      <c r="B1" t="s">
        <v>93</v>
      </c>
    </row>
    <row r="2" spans="1:2" x14ac:dyDescent="0.25">
      <c r="A2" t="s">
        <v>94</v>
      </c>
      <c r="B2" t="s">
        <v>95</v>
      </c>
    </row>
    <row r="3" spans="1:2" x14ac:dyDescent="0.25">
      <c r="A3" t="s">
        <v>96</v>
      </c>
      <c r="B3" t="s">
        <v>97</v>
      </c>
    </row>
    <row r="4" spans="1:2" x14ac:dyDescent="0.25">
      <c r="A4" t="s">
        <v>98</v>
      </c>
      <c r="B4" t="s">
        <v>71</v>
      </c>
    </row>
    <row r="5" spans="1:2" x14ac:dyDescent="0.25">
      <c r="A5" t="s">
        <v>99</v>
      </c>
      <c r="B5" t="s">
        <v>87</v>
      </c>
    </row>
    <row r="6" spans="1:2" x14ac:dyDescent="0.25">
      <c r="A6" t="s">
        <v>100</v>
      </c>
      <c r="B6" t="s">
        <v>27</v>
      </c>
    </row>
    <row r="7" spans="1:2" x14ac:dyDescent="0.25">
      <c r="A7" t="s">
        <v>101</v>
      </c>
      <c r="B7" t="s">
        <v>28</v>
      </c>
    </row>
    <row r="8" spans="1:2" x14ac:dyDescent="0.25">
      <c r="A8" t="s">
        <v>102</v>
      </c>
      <c r="B8" t="s">
        <v>88</v>
      </c>
    </row>
    <row r="9" spans="1:2" x14ac:dyDescent="0.25">
      <c r="A9" t="s">
        <v>103</v>
      </c>
      <c r="B9" t="s">
        <v>89</v>
      </c>
    </row>
    <row r="10" spans="1:2" x14ac:dyDescent="0.25">
      <c r="A10" t="s">
        <v>104</v>
      </c>
      <c r="B10" t="s">
        <v>3</v>
      </c>
    </row>
    <row r="11" spans="1:2" x14ac:dyDescent="0.25">
      <c r="A11" t="s">
        <v>105</v>
      </c>
      <c r="B11" t="s">
        <v>90</v>
      </c>
    </row>
    <row r="12" spans="1:2" x14ac:dyDescent="0.25">
      <c r="A12" t="s">
        <v>106</v>
      </c>
      <c r="B12" t="s">
        <v>15</v>
      </c>
    </row>
    <row r="13" spans="1:2" x14ac:dyDescent="0.25">
      <c r="A13" t="s">
        <v>107</v>
      </c>
      <c r="B13" t="s">
        <v>16</v>
      </c>
    </row>
    <row r="14" spans="1:2" x14ac:dyDescent="0.25">
      <c r="A14" t="s">
        <v>108</v>
      </c>
      <c r="B14" t="s">
        <v>21</v>
      </c>
    </row>
    <row r="15" spans="1:2" x14ac:dyDescent="0.25">
      <c r="A15" t="s">
        <v>109</v>
      </c>
      <c r="B15" t="s">
        <v>22</v>
      </c>
    </row>
    <row r="16" spans="1:2" x14ac:dyDescent="0.25">
      <c r="A16" t="s">
        <v>110</v>
      </c>
      <c r="B16" t="s">
        <v>42</v>
      </c>
    </row>
    <row r="17" spans="1:2" x14ac:dyDescent="0.25">
      <c r="A17" t="s">
        <v>111</v>
      </c>
      <c r="B17" t="s">
        <v>112</v>
      </c>
    </row>
    <row r="18" spans="1:2" x14ac:dyDescent="0.25">
      <c r="A18" t="s">
        <v>113</v>
      </c>
      <c r="B18" t="s">
        <v>114</v>
      </c>
    </row>
    <row r="19" spans="1:2" x14ac:dyDescent="0.25">
      <c r="A19" t="s">
        <v>115</v>
      </c>
      <c r="B19" t="s">
        <v>116</v>
      </c>
    </row>
    <row r="20" spans="1:2" x14ac:dyDescent="0.25">
      <c r="A20" t="s">
        <v>117</v>
      </c>
      <c r="B20" t="s">
        <v>118</v>
      </c>
    </row>
    <row r="21" spans="1:2" x14ac:dyDescent="0.25">
      <c r="A21" t="s">
        <v>119</v>
      </c>
      <c r="B21" t="s">
        <v>120</v>
      </c>
    </row>
    <row r="22" spans="1:2" x14ac:dyDescent="0.25">
      <c r="A22" t="s">
        <v>121</v>
      </c>
      <c r="B22" t="s">
        <v>122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EGLC</vt:lpstr>
      <vt:lpstr>Donnees</vt:lpstr>
      <vt:lpstr>Criteres</vt:lpstr>
      <vt:lpstr>Labels</vt:lpstr>
    </vt:vector>
  </TitlesOfParts>
  <Company>Qualiac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delort</dc:creator>
  <cp:keywords>SXSSF</cp:keywords>
  <dc:description>H4_01 - LRO - 25.10.17 - Modification des tris sur Ecriture, Date et Journal</dc:description>
  <cp:lastModifiedBy>Pascal Robert</cp:lastModifiedBy>
  <cp:lastPrinted>2016-03-01T07:55:12Z</cp:lastPrinted>
  <dcterms:created xsi:type="dcterms:W3CDTF">2014-10-10T13:20:55Z</dcterms:created>
  <dcterms:modified xsi:type="dcterms:W3CDTF">2023-04-26T12:27:06Z</dcterms:modified>
</cp:coreProperties>
</file>