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ct\editions\"/>
    </mc:Choice>
  </mc:AlternateContent>
  <bookViews>
    <workbookView xWindow="0" yWindow="0" windowWidth="25200" windowHeight="11985"/>
  </bookViews>
  <sheets>
    <sheet name="EGLA" sheetId="3" r:id="rId1"/>
    <sheet name="Donnees" sheetId="2" r:id="rId2"/>
  </sheets>
  <calcPr calcId="15251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F1" i="2"/>
  <c r="CF23" i="2" l="1"/>
  <c r="CC23" i="2"/>
  <c r="BZ23" i="2"/>
  <c r="BW23" i="2"/>
  <c r="C23" i="2"/>
  <c r="CF22" i="2"/>
  <c r="CC22" i="2"/>
  <c r="BZ22" i="2"/>
  <c r="BW22" i="2"/>
  <c r="C22" i="2"/>
  <c r="CF21" i="2"/>
  <c r="CC21" i="2"/>
  <c r="BZ21" i="2"/>
  <c r="BW21" i="2"/>
  <c r="C21" i="2"/>
  <c r="CF20" i="2"/>
  <c r="CC20" i="2"/>
  <c r="BZ20" i="2"/>
  <c r="BW20" i="2"/>
  <c r="C20" i="2"/>
  <c r="CF19" i="2"/>
  <c r="CC19" i="2"/>
  <c r="BZ19" i="2"/>
  <c r="BW19" i="2"/>
  <c r="C19" i="2"/>
  <c r="CF18" i="2"/>
  <c r="CC18" i="2"/>
  <c r="BZ18" i="2"/>
  <c r="BW18" i="2"/>
  <c r="C18" i="2"/>
  <c r="CF17" i="2"/>
  <c r="CC17" i="2"/>
  <c r="BZ17" i="2"/>
  <c r="BW17" i="2"/>
  <c r="C17" i="2"/>
  <c r="CF16" i="2"/>
  <c r="CC16" i="2"/>
  <c r="BZ16" i="2"/>
  <c r="BW16" i="2"/>
  <c r="C16" i="2"/>
  <c r="CF15" i="2"/>
  <c r="CC15" i="2"/>
  <c r="BZ15" i="2"/>
  <c r="BW15" i="2"/>
  <c r="C15" i="2"/>
  <c r="CF14" i="2"/>
  <c r="CC14" i="2"/>
  <c r="BZ14" i="2"/>
  <c r="BW14" i="2"/>
  <c r="C14" i="2"/>
  <c r="CF13" i="2"/>
  <c r="CC13" i="2"/>
  <c r="BZ13" i="2"/>
  <c r="BW13" i="2"/>
  <c r="C13" i="2"/>
  <c r="CF12" i="2"/>
  <c r="CC12" i="2"/>
  <c r="BZ12" i="2"/>
  <c r="BW12" i="2"/>
  <c r="C12" i="2"/>
  <c r="CF11" i="2"/>
  <c r="CC11" i="2"/>
  <c r="BZ11" i="2"/>
  <c r="BW11" i="2"/>
  <c r="C11" i="2"/>
  <c r="CF10" i="2"/>
  <c r="CC10" i="2"/>
  <c r="BZ10" i="2"/>
  <c r="BW10" i="2"/>
  <c r="C10" i="2"/>
  <c r="CF9" i="2"/>
  <c r="CC9" i="2"/>
  <c r="BZ9" i="2"/>
  <c r="BW9" i="2"/>
  <c r="C9" i="2"/>
  <c r="CF8" i="2"/>
  <c r="CC8" i="2"/>
  <c r="BZ8" i="2"/>
  <c r="BW8" i="2"/>
  <c r="C8" i="2"/>
  <c r="CF7" i="2"/>
  <c r="CC7" i="2"/>
  <c r="BZ7" i="2"/>
  <c r="BW7" i="2"/>
  <c r="C7" i="2"/>
  <c r="CF6" i="2"/>
  <c r="CC6" i="2"/>
  <c r="BZ6" i="2"/>
  <c r="BW6" i="2"/>
  <c r="C6" i="2"/>
  <c r="CF5" i="2"/>
  <c r="CC5" i="2"/>
  <c r="BZ5" i="2"/>
  <c r="BW5" i="2"/>
  <c r="C5" i="2"/>
  <c r="CF4" i="2"/>
  <c r="CC4" i="2"/>
  <c r="BZ4" i="2"/>
  <c r="BW4" i="2"/>
  <c r="C4" i="2"/>
  <c r="B2" i="3" l="1"/>
  <c r="D1" i="2" l="1"/>
  <c r="B1" i="2"/>
  <c r="N1" i="3" l="1"/>
</calcChain>
</file>

<file path=xl/sharedStrings.xml><?xml version="1.0" encoding="utf-8"?>
<sst xmlns="http://schemas.openxmlformats.org/spreadsheetml/2006/main" count="879" uniqueCount="223">
  <si>
    <t>Compte</t>
  </si>
  <si>
    <t>Étiquettes de lignes</t>
  </si>
  <si>
    <t>Total général</t>
  </si>
  <si>
    <t>Tiers</t>
  </si>
  <si>
    <t>Date comptable</t>
  </si>
  <si>
    <t>Type de pièce</t>
  </si>
  <si>
    <t>Date d'échéance</t>
  </si>
  <si>
    <t>Totalisation 1</t>
  </si>
  <si>
    <t>Libellé totalisation 1</t>
  </si>
  <si>
    <t>Totalisation 2</t>
  </si>
  <si>
    <t>Libellé totalisation 2</t>
  </si>
  <si>
    <t>Totalisation 3</t>
  </si>
  <si>
    <t>Libellé totalisation 3</t>
  </si>
  <si>
    <t>Totalisation 4</t>
  </si>
  <si>
    <t>Libellé totalisation 4</t>
  </si>
  <si>
    <t>Montant débit</t>
  </si>
  <si>
    <t>Montant crédit</t>
  </si>
  <si>
    <t>Job :</t>
  </si>
  <si>
    <t>Utilisateur :</t>
  </si>
  <si>
    <t>Date :</t>
  </si>
  <si>
    <t>Période :</t>
  </si>
  <si>
    <t>Solde D-C</t>
  </si>
  <si>
    <t>Solde C-D</t>
  </si>
  <si>
    <t xml:space="preserve">Etablissement </t>
  </si>
  <si>
    <t>Antérieur ou Ecriture</t>
  </si>
  <si>
    <t xml:space="preserve">Type d'écriture </t>
  </si>
  <si>
    <t>Numéro écriture</t>
  </si>
  <si>
    <t>Pièce</t>
  </si>
  <si>
    <t>Journal</t>
  </si>
  <si>
    <t>Etat écriture</t>
  </si>
  <si>
    <t>Libellé écriture</t>
  </si>
  <si>
    <t>Libellé mouvement</t>
  </si>
  <si>
    <t>Libellé réduit compte</t>
  </si>
  <si>
    <t>Poste</t>
  </si>
  <si>
    <t>CGRA</t>
  </si>
  <si>
    <t>CGRB</t>
  </si>
  <si>
    <t>Devise origine</t>
  </si>
  <si>
    <t>Reporting mode de change</t>
  </si>
  <si>
    <t>Reporting date de validité</t>
  </si>
  <si>
    <t>Reporting cours</t>
  </si>
  <si>
    <t>Reporting montant débit</t>
  </si>
  <si>
    <t>Devise</t>
  </si>
  <si>
    <t>Devise mode de change</t>
  </si>
  <si>
    <t>Devise date de validité</t>
  </si>
  <si>
    <t>Devise cours</t>
  </si>
  <si>
    <t>Devise montant débit</t>
  </si>
  <si>
    <t>Bordereau</t>
  </si>
  <si>
    <t>Date d'émission</t>
  </si>
  <si>
    <t>Date de valeur</t>
  </si>
  <si>
    <t>Référence externe</t>
  </si>
  <si>
    <t>Dossier écriture</t>
  </si>
  <si>
    <t>Paramètre 1 écriture</t>
  </si>
  <si>
    <t>Paramètre 2 écriture</t>
  </si>
  <si>
    <t>Utilisateur de création</t>
  </si>
  <si>
    <t>Date de création</t>
  </si>
  <si>
    <t>Dossier mouvement</t>
  </si>
  <si>
    <t>Libellé complémentaire mvt</t>
  </si>
  <si>
    <t xml:space="preserve">Numéro échéance pièce </t>
  </si>
  <si>
    <t>Code lettrage</t>
  </si>
  <si>
    <t>Unité oeuvre</t>
  </si>
  <si>
    <t xml:space="preserve">Quantité unité oeuvre </t>
  </si>
  <si>
    <t>TVA</t>
  </si>
  <si>
    <t>Paramètre 1 du mouvement</t>
  </si>
  <si>
    <t>Paramètre 2 du mouvement</t>
  </si>
  <si>
    <t>Paramètre 3 du mouvement</t>
  </si>
  <si>
    <t>Somme de Montant débit</t>
  </si>
  <si>
    <t>Somme de Montant crédit</t>
  </si>
  <si>
    <t>Job</t>
  </si>
  <si>
    <t>Utilisateur</t>
  </si>
  <si>
    <t>Date</t>
  </si>
  <si>
    <t>Date de début</t>
  </si>
  <si>
    <t>Date de fin</t>
  </si>
  <si>
    <t>Totalisation et libellé 1</t>
  </si>
  <si>
    <t>Totalisation et libellé 2</t>
  </si>
  <si>
    <t>Totalisation et libellé 3</t>
  </si>
  <si>
    <t>Totalisation et libellé 4</t>
  </si>
  <si>
    <t>Intitulé établissement</t>
  </si>
  <si>
    <t>Code et intitulé établissement</t>
  </si>
  <si>
    <t>Somme de Solde D-C</t>
  </si>
  <si>
    <t>Somme de Solde C-D</t>
  </si>
  <si>
    <t>Reporting solde D-C</t>
  </si>
  <si>
    <t>Reporting solde C-D</t>
  </si>
  <si>
    <t>Devise solde D-C</t>
  </si>
  <si>
    <t>Devise solde C-D</t>
  </si>
  <si>
    <t>Valeurs</t>
  </si>
  <si>
    <t>Ecriture</t>
  </si>
  <si>
    <t>Etat</t>
  </si>
  <si>
    <t>Libellé</t>
  </si>
  <si>
    <t>Type</t>
  </si>
  <si>
    <t xml:space="preserve"> </t>
  </si>
  <si>
    <t>Reporting montant crédit</t>
  </si>
  <si>
    <t>Devise montant crédit</t>
  </si>
  <si>
    <t>Paramètre 3 écriture</t>
  </si>
  <si>
    <t>Libellé réduit poste</t>
  </si>
  <si>
    <t>Libellé réduit CGR</t>
  </si>
  <si>
    <t>Paramètre 1 du CGR</t>
  </si>
  <si>
    <t>Paramètre 2 du CGR</t>
  </si>
  <si>
    <t>Paramètre 3 du CGR</t>
  </si>
  <si>
    <t>Paramètre 4 du CGR</t>
  </si>
  <si>
    <t>Paramètre 5 du CGR</t>
  </si>
  <si>
    <t>Paramètre 6 du CGR</t>
  </si>
  <si>
    <t>Paramètre 7 du CGR</t>
  </si>
  <si>
    <t>Paramètre 8 du CGR</t>
  </si>
  <si>
    <t>Paramètre 9 du CGR</t>
  </si>
  <si>
    <t>Paramètre 10 du CGR</t>
  </si>
  <si>
    <t>IND</t>
  </si>
  <si>
    <t>Qualiac</t>
  </si>
  <si>
    <t>A</t>
  </si>
  <si>
    <t>C</t>
  </si>
  <si>
    <t>Antérieur à 05 - 12</t>
  </si>
  <si>
    <t>606300</t>
  </si>
  <si>
    <t>ACT1</t>
  </si>
  <si>
    <t>Ach n stock:Four ent</t>
  </si>
  <si>
    <t>Activité 1</t>
  </si>
  <si>
    <t>291704</t>
  </si>
  <si>
    <t>PR</t>
  </si>
  <si>
    <t>E</t>
  </si>
  <si>
    <t>C0026292</t>
  </si>
  <si>
    <t>OD12004018</t>
  </si>
  <si>
    <t>01-05-2012</t>
  </si>
  <si>
    <t>OD</t>
  </si>
  <si>
    <t>V</t>
  </si>
  <si>
    <t>Cables</t>
  </si>
  <si>
    <t>10014</t>
  </si>
  <si>
    <t>AUTREs ACHATS CHRGES</t>
  </si>
  <si>
    <t>EUR</t>
  </si>
  <si>
    <t>43</t>
  </si>
  <si>
    <t>C0022955</t>
  </si>
  <si>
    <t>FF10000448</t>
  </si>
  <si>
    <t>14-05-2012</t>
  </si>
  <si>
    <t>ACHAT</t>
  </si>
  <si>
    <t>Etagères</t>
  </si>
  <si>
    <t>FF</t>
  </si>
  <si>
    <t>112</t>
  </si>
  <si>
    <t>1100</t>
  </si>
  <si>
    <t>50</t>
  </si>
  <si>
    <t>4100</t>
  </si>
  <si>
    <t>C0023146</t>
  </si>
  <si>
    <t>FF10000451</t>
  </si>
  <si>
    <t>22-05-2012</t>
  </si>
  <si>
    <t>Placards</t>
  </si>
  <si>
    <t>C0023179</t>
  </si>
  <si>
    <t>FF10000452</t>
  </si>
  <si>
    <t>23-05-2012</t>
  </si>
  <si>
    <t>Papier</t>
  </si>
  <si>
    <t>6</t>
  </si>
  <si>
    <t>Charges</t>
  </si>
  <si>
    <t>36</t>
  </si>
  <si>
    <t>C0023180</t>
  </si>
  <si>
    <t>FF10000453</t>
  </si>
  <si>
    <t>Porte-manteau</t>
  </si>
  <si>
    <t>32</t>
  </si>
  <si>
    <t>C0023181</t>
  </si>
  <si>
    <t>FF10000454</t>
  </si>
  <si>
    <t>Tableaux</t>
  </si>
  <si>
    <t>111</t>
  </si>
  <si>
    <t>4202</t>
  </si>
  <si>
    <t>C0023182</t>
  </si>
  <si>
    <t>FF10000455</t>
  </si>
  <si>
    <t>Meubles</t>
  </si>
  <si>
    <t>C0023248</t>
  </si>
  <si>
    <t>FF10000467</t>
  </si>
  <si>
    <t>24-05-2012</t>
  </si>
  <si>
    <t>Cartouches</t>
  </si>
  <si>
    <t>113</t>
  </si>
  <si>
    <t>C0023250</t>
  </si>
  <si>
    <t>FF10000468</t>
  </si>
  <si>
    <t>C0023262</t>
  </si>
  <si>
    <t>FF10000469</t>
  </si>
  <si>
    <t>Projecteur</t>
  </si>
  <si>
    <t>1H</t>
  </si>
  <si>
    <t>C0023264</t>
  </si>
  <si>
    <t>FF10000470</t>
  </si>
  <si>
    <t>ACT2</t>
  </si>
  <si>
    <t>Activité 2</t>
  </si>
  <si>
    <t>C0022901</t>
  </si>
  <si>
    <t>FF10000440</t>
  </si>
  <si>
    <t>03-05-2012</t>
  </si>
  <si>
    <t>Tables</t>
  </si>
  <si>
    <t>C0022986</t>
  </si>
  <si>
    <t>FF10000449</t>
  </si>
  <si>
    <t>16-05-2012</t>
  </si>
  <si>
    <t>Chaises</t>
  </si>
  <si>
    <t>ACT5</t>
  </si>
  <si>
    <t>Activité 5</t>
  </si>
  <si>
    <t>C0023151</t>
  </si>
  <si>
    <t>HIS0000005</t>
  </si>
  <si>
    <t>TZHIS</t>
  </si>
  <si>
    <t>Annulation licences AHG</t>
  </si>
  <si>
    <t>607100</t>
  </si>
  <si>
    <t>Ach marchandise A</t>
  </si>
  <si>
    <t>10010</t>
  </si>
  <si>
    <t>ACHATS MARCHANDISES</t>
  </si>
  <si>
    <t>BLI</t>
  </si>
  <si>
    <t>C0023351</t>
  </si>
  <si>
    <t>OD12003324</t>
  </si>
  <si>
    <t>Licences AHG</t>
  </si>
  <si>
    <t>C0022939</t>
  </si>
  <si>
    <t>OD12003232</t>
  </si>
  <si>
    <t>SRV sécurité</t>
  </si>
  <si>
    <t>611500</t>
  </si>
  <si>
    <t>Serv ext:Etude/reche</t>
  </si>
  <si>
    <t>C0022942</t>
  </si>
  <si>
    <t>OD12003233</t>
  </si>
  <si>
    <t>DHG sécurité</t>
  </si>
  <si>
    <t xml:space="preserve"> IND Qualiac</t>
  </si>
  <si>
    <t>606300 - Ach n stock:Four ent</t>
  </si>
  <si>
    <t>ACT1 - Activité 1</t>
  </si>
  <si>
    <t>ACT2 - Activité 2</t>
  </si>
  <si>
    <t>ACT5 - Activité 5</t>
  </si>
  <si>
    <t>607100 - Ach marchandise A</t>
  </si>
  <si>
    <t>611500 - Serv ext:Etude/reche</t>
  </si>
  <si>
    <t>01/05/2012</t>
  </si>
  <si>
    <t>14/05/2012</t>
  </si>
  <si>
    <t>22/05/2012</t>
  </si>
  <si>
    <t>23/05/2012</t>
  </si>
  <si>
    <t>24/05/2012</t>
  </si>
  <si>
    <t>03/05/2012</t>
  </si>
  <si>
    <t>16/05/2012</t>
  </si>
  <si>
    <t>30/06/2012</t>
  </si>
  <si>
    <t>04/02/2012</t>
  </si>
  <si>
    <t>16/09/2015</t>
  </si>
  <si>
    <t>31/05/2012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</si>
</sst>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0" fillId="0" borderId="0" xfId="0" applyAlignment="1">
      <alignment indent="1"/>
    </xf>
    <xf numFmtId="0" fontId="0" fillId="3" borderId="0" xfId="0" applyFill="1" applyAlignment="1">
      <alignment horizontal="left"/>
    </xf>
    <xf numFmtId="4" fontId="0" fillId="3" borderId="0" xfId="0" applyNumberFormat="1" applyFill="1" applyAlignment="1">
      <alignment horizontal="right" indent="1"/>
    </xf>
    <xf numFmtId="0" fontId="0" fillId="0" borderId="0" xfId="0" pivotButton="1" applyBorder="1"/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0" xfId="0" quotePrefix="1" applyNumberFormat="1"/>
    <xf numFmtId="0" fontId="0" fillId="0" borderId="0" xfId="0" quotePrefix="1" applyNumberFormat="1"/>
  </cellXfs>
  <cellStyles count="1">
    <cellStyle name="Normal" xfId="0" builtinId="0"/>
  </cellStyles>
  <dxfs count="48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C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C0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47"/>
      <tableStyleElement type="totalRow" dxfId="46"/>
      <tableStyleElement type="firstColumn" dxfId="45"/>
      <tableStyleElement type="firstRowSubheading" dxfId="44"/>
      <tableStyleElement type="secondRowSubheading" dxfId="43"/>
      <tableStyleElement type="thirdRowSubheading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00.667729050925" createdVersion="5" refreshedVersion="5" minRefreshableVersion="3" recordCount="21">
  <cacheSource type="worksheet">
    <worksheetSource ref="A3:CF999994" sheet="Donnees"/>
  </cacheSource>
  <cacheFields count="84">
    <cacheField name="Etablissement " numFmtId="0">
      <sharedItems containsBlank="1"/>
    </cacheField>
    <cacheField name="Intitulé établissement" numFmtId="0">
      <sharedItems containsBlank="1"/>
    </cacheField>
    <cacheField name="Code et intitulé établissement" numFmtId="0">
      <sharedItems containsBlank="1" count="5">
        <s v=" IND Qualiac"/>
        <m/>
        <s v="  " u="1"/>
        <s v=" xxxxxx xxxxxxxx" u="1"/>
        <s v="xxxxxx xxxxxxxx" u="1"/>
      </sharedItems>
    </cacheField>
    <cacheField name="Antérieur ou Ecriture" numFmtId="0">
      <sharedItems containsBlank="1"/>
    </cacheField>
    <cacheField name="Type d'écriture " numFmtId="0">
      <sharedItems containsBlank="1" count="3">
        <s v="C"/>
        <m/>
        <s v="x" u="1"/>
      </sharedItems>
    </cacheField>
    <cacheField name="Numéro écriture" numFmtId="0">
      <sharedItems containsBlank="1" count="19">
        <m/>
        <s v="C0026292"/>
        <s v="C0022955"/>
        <s v="C0023146"/>
        <s v="C0023179"/>
        <s v="C0023180"/>
        <s v="C0023181"/>
        <s v="C0023182"/>
        <s v="C0023248"/>
        <s v="C0023250"/>
        <s v="C0023262"/>
        <s v="C0023264"/>
        <s v="C0022901"/>
        <s v="C0022986"/>
        <s v="C0023151"/>
        <s v="C0023351"/>
        <s v="C0022939"/>
        <s v="C0022942"/>
        <s v="x" u="1"/>
      </sharedItems>
    </cacheField>
    <cacheField name="Pièce" numFmtId="0">
      <sharedItems containsBlank="1" count="19">
        <m/>
        <s v="OD12004018"/>
        <s v="FF10000448"/>
        <s v="FF10000451"/>
        <s v="FF10000452"/>
        <s v="FF10000453"/>
        <s v="FF10000454"/>
        <s v="FF10000455"/>
        <s v="FF10000467"/>
        <s v="FF10000468"/>
        <s v="FF10000469"/>
        <s v="FF10000470"/>
        <s v="FF10000440"/>
        <s v="FF10000449"/>
        <s v="HIS0000005"/>
        <s v="OD12003324"/>
        <s v="OD12003232"/>
        <s v="OD12003233"/>
        <s v="x" u="1"/>
      </sharedItems>
    </cacheField>
    <cacheField name="Date comptable" numFmtId="0">
      <sharedItems containsBlank="1" containsMixedTypes="1" containsNumber="1" containsInteger="1" minValue="19000101" maxValue="20150101" count="10">
        <m/>
        <s v="01-05-2012"/>
        <s v="14-05-2012"/>
        <s v="22-05-2012"/>
        <s v="23-05-2012"/>
        <s v="24-05-2012"/>
        <s v="03-05-2012"/>
        <s v="16-05-2012"/>
        <n v="20150101" u="1"/>
        <n v="19000101" u="1"/>
      </sharedItems>
    </cacheField>
    <cacheField name="Journal" numFmtId="0">
      <sharedItems containsBlank="1" count="5">
        <m/>
        <s v="OD"/>
        <s v="ACHAT"/>
        <s v="TZHIS"/>
        <s v="xxx" u="1"/>
      </sharedItems>
    </cacheField>
    <cacheField name="Etat écriture" numFmtId="0">
      <sharedItems containsBlank="1" count="3">
        <m/>
        <s v="V"/>
        <s v="x" u="1"/>
      </sharedItems>
    </cacheField>
    <cacheField name="Libellé écriture" numFmtId="0">
      <sharedItems containsBlank="1" count="18">
        <s v="Antérieur à 05 - 12"/>
        <s v="Cables"/>
        <s v="Etagères"/>
        <s v="Placards"/>
        <s v="Papier"/>
        <s v="Porte-manteau"/>
        <s v="Tableaux"/>
        <s v="Meubles"/>
        <s v="Cartouches"/>
        <s v="Projecteur"/>
        <s v="Tables"/>
        <s v="Chaises"/>
        <s v="Annulation licences AHG"/>
        <s v="Licences AHG"/>
        <s v="SRV sécurité"/>
        <s v="DHG sécurité"/>
        <m/>
        <s v="xxxx" u="1"/>
      </sharedItems>
    </cacheField>
    <cacheField name="Libellé mouvement" numFmtId="0">
      <sharedItems containsNonDate="0" containsString="0" containsBlank="1"/>
    </cacheField>
    <cacheField name="Compte" numFmtId="0">
      <sharedItems containsBlank="1" count="5">
        <s v="606300"/>
        <s v="607100"/>
        <s v="611500"/>
        <m/>
        <s v="xxxxxx" u="1"/>
      </sharedItems>
    </cacheField>
    <cacheField name="Libellé réduit compte" numFmtId="0">
      <sharedItems containsBlank="1"/>
    </cacheField>
    <cacheField name="Poste" numFmtId="0">
      <sharedItems containsBlank="1"/>
    </cacheField>
    <cacheField name="Libellé réduit poste" numFmtId="0">
      <sharedItems containsBlank="1"/>
    </cacheField>
    <cacheField name="CGRA" numFmtId="0">
      <sharedItems containsBlank="1"/>
    </cacheField>
    <cacheField name="CGRB" numFmtId="0">
      <sharedItems containsNonDate="0" containsString="0" containsBlank="1"/>
    </cacheField>
    <cacheField name="Libellé réduit CGR" numFmtId="0">
      <sharedItems containsBlank="1"/>
    </cacheField>
    <cacheField name="Paramètre 1 du CGR" numFmtId="0">
      <sharedItems containsBlank="1"/>
    </cacheField>
    <cacheField name="Paramètre 2 du CGR" numFmtId="0">
      <sharedItems containsNonDate="0" containsString="0" containsBlank="1"/>
    </cacheField>
    <cacheField name="Paramètre 3 du CGR" numFmtId="0">
      <sharedItems containsNonDate="0" containsString="0" containsBlank="1"/>
    </cacheField>
    <cacheField name="Paramètre 4 du CGR" numFmtId="0">
      <sharedItems containsNonDate="0" containsString="0" containsBlank="1"/>
    </cacheField>
    <cacheField name="Paramètre 5 du CGR" numFmtId="0">
      <sharedItems containsNonDate="0" containsString="0" containsBlank="1"/>
    </cacheField>
    <cacheField name="Paramètre 6 du CGR" numFmtId="0">
      <sharedItems containsNonDate="0" containsString="0" containsBlank="1"/>
    </cacheField>
    <cacheField name="Paramètre 7 du CGR" numFmtId="0">
      <sharedItems containsNonDate="0" containsString="0" containsBlank="1"/>
    </cacheField>
    <cacheField name="Paramètre 8 du CGR" numFmtId="0">
      <sharedItems containsNonDate="0" containsString="0" containsBlank="1"/>
    </cacheField>
    <cacheField name="Paramètre 9 du CGR" numFmtId="0">
      <sharedItems containsNonDate="0" containsString="0" containsBlank="1"/>
    </cacheField>
    <cacheField name="Paramètre 10 du CGR" numFmtId="0">
      <sharedItems containsNonDate="0" containsString="0" containsBlank="1"/>
    </cacheField>
    <cacheField name="Montant débit" numFmtId="4">
      <sharedItems containsString="0" containsBlank="1" containsNumber="1" minValue="0" maxValue="50181.61"/>
    </cacheField>
    <cacheField name="Montant crédit" numFmtId="4">
      <sharedItems containsString="0" containsBlank="1" containsNumber="1" minValue="0" maxValue="11976"/>
    </cacheField>
    <cacheField name="Solde D-C" numFmtId="4">
      <sharedItems containsString="0" containsBlank="1" containsNumber="1" minValue="-1000" maxValue="38205.61"/>
    </cacheField>
    <cacheField name="Solde C-D" numFmtId="4">
      <sharedItems containsString="0" containsBlank="1" containsNumber="1" minValue="-38205.61" maxValue="1000"/>
    </cacheField>
    <cacheField name="Devise origine" numFmtId="0">
      <sharedItems containsBlank="1"/>
    </cacheField>
    <cacheField name="Reporting mode de change" numFmtId="0">
      <sharedItems containsNonDate="0" containsString="0" containsBlank="1"/>
    </cacheField>
    <cacheField name="Reporting date de validité" numFmtId="0">
      <sharedItems containsNonDate="0" containsString="0" containsBlank="1"/>
    </cacheField>
    <cacheField name="Reporting cours" numFmtId="164">
      <sharedItems containsString="0" containsBlank="1" containsNumber="1" containsInteger="1" minValue="0" maxValue="0"/>
    </cacheField>
    <cacheField name="Reporting montant débit" numFmtId="4">
      <sharedItems containsString="0" containsBlank="1" containsNumber="1" containsInteger="1" minValue="0" maxValue="0"/>
    </cacheField>
    <cacheField name="Reporting montant crédit" numFmtId="4">
      <sharedItems containsString="0" containsBlank="1" containsNumber="1" containsInteger="1" minValue="0" maxValue="0"/>
    </cacheField>
    <cacheField name="Reporting solde D-C" numFmtId="4">
      <sharedItems containsString="0" containsBlank="1" containsNumber="1" containsInteger="1" minValue="0" maxValue="0"/>
    </cacheField>
    <cacheField name="Reporting solde C-D" numFmtId="4">
      <sharedItems containsString="0" containsBlank="1" containsNumber="1" containsInteger="1" minValue="0" maxValue="0"/>
    </cacheField>
    <cacheField name="Devise" numFmtId="0">
      <sharedItems containsNonDate="0" containsString="0" containsBlank="1"/>
    </cacheField>
    <cacheField name="Devise mode de change" numFmtId="0">
      <sharedItems containsNonDate="0" containsString="0" containsBlank="1"/>
    </cacheField>
    <cacheField name="Devise date de validité" numFmtId="0">
      <sharedItems containsNonDate="0" containsString="0" containsBlank="1"/>
    </cacheField>
    <cacheField name="Devise cours" numFmtId="164">
      <sharedItems containsString="0" containsBlank="1" containsNumber="1" containsInteger="1" minValue="0" maxValue="0"/>
    </cacheField>
    <cacheField name="Devise montant débit" numFmtId="4">
      <sharedItems containsString="0" containsBlank="1" containsNumber="1" containsInteger="1" minValue="0" maxValue="0"/>
    </cacheField>
    <cacheField name="Devise montant crédit" numFmtId="4">
      <sharedItems containsString="0" containsBlank="1" containsNumber="1" containsInteger="1" minValue="0" maxValue="0"/>
    </cacheField>
    <cacheField name="Devise solde D-C" numFmtId="4">
      <sharedItems containsString="0" containsBlank="1" containsNumber="1" containsInteger="1" minValue="0" maxValue="0"/>
    </cacheField>
    <cacheField name="Devise solde C-D" numFmtId="4">
      <sharedItems containsString="0" containsBlank="1" containsNumber="1" containsInteger="1" minValue="0" maxValue="0"/>
    </cacheField>
    <cacheField name="Bordereau" numFmtId="4">
      <sharedItems containsNonDate="0" containsString="0" containsBlank="1"/>
    </cacheField>
    <cacheField name="Date d'échéance" numFmtId="0">
      <sharedItems containsString="0" containsBlank="1" containsNumber="1" containsInteger="1" minValue="20120501" maxValue="20120630"/>
    </cacheField>
    <cacheField name="Date d'émission" numFmtId="0">
      <sharedItems containsNonDate="0" containsString="0" containsBlank="1"/>
    </cacheField>
    <cacheField name="Date de valeur" numFmtId="0">
      <sharedItems containsString="0" containsBlank="1" containsNumber="1" containsInteger="1" minValue="20080204" maxValue="20110822"/>
    </cacheField>
    <cacheField name="Référence externe" numFmtId="0">
      <sharedItems containsBlank="1"/>
    </cacheField>
    <cacheField name="Type de pièce" numFmtId="0">
      <sharedItems containsBlank="1"/>
    </cacheField>
    <cacheField name="Dossier écriture" numFmtId="0">
      <sharedItems containsNonDate="0" containsString="0" containsBlank="1"/>
    </cacheField>
    <cacheField name="Paramètre 1 écriture" numFmtId="0">
      <sharedItems containsNonDate="0" containsString="0" containsBlank="1"/>
    </cacheField>
    <cacheField name="Paramètre 2 écriture" numFmtId="0">
      <sharedItems containsNonDate="0" containsString="0" containsBlank="1"/>
    </cacheField>
    <cacheField name="Paramètre 3 écriture" numFmtId="0">
      <sharedItems containsNonDate="0" containsString="0" containsBlank="1"/>
    </cacheField>
    <cacheField name="Utilisateur de création" numFmtId="0">
      <sharedItems containsBlank="1"/>
    </cacheField>
    <cacheField name="Date de création" numFmtId="0">
      <sharedItems containsString="0" containsBlank="1" containsNumber="1" containsInteger="1" minValue="20120503" maxValue="20121130"/>
    </cacheField>
    <cacheField name="Dossier mouvement" numFmtId="0">
      <sharedItems containsNonDate="0" containsString="0" containsBlank="1"/>
    </cacheField>
    <cacheField name="Tiers" numFmtId="0">
      <sharedItems containsNonDate="0" containsString="0" containsBlank="1"/>
    </cacheField>
    <cacheField name="Libellé complémentaire mvt" numFmtId="0">
      <sharedItems containsNonDate="0" containsString="0" containsBlank="1"/>
    </cacheField>
    <cacheField name="Numéro échéance pièce " numFmtId="1">
      <sharedItems containsString="0" containsBlank="1" containsNumber="1" containsInteger="1" minValue="0" maxValue="0"/>
    </cacheField>
    <cacheField name="Code lettrage" numFmtId="0">
      <sharedItems containsBlank="1"/>
    </cacheField>
    <cacheField name="Unité oeuvre" numFmtId="0">
      <sharedItems containsNonDate="0" containsString="0" containsBlank="1"/>
    </cacheField>
    <cacheField name="Quantité unité oeuvre " numFmtId="2">
      <sharedItems containsString="0" containsBlank="1" containsNumber="1" containsInteger="1" minValue="0" maxValue="0"/>
    </cacheField>
    <cacheField name="TVA" numFmtId="0">
      <sharedItems containsBlank="1"/>
    </cacheField>
    <cacheField name="Paramètre 1 du mouvement" numFmtId="0">
      <sharedItems containsNonDate="0" containsString="0" containsBlank="1"/>
    </cacheField>
    <cacheField name="Paramètre 2 du mouvement" numFmtId="0">
      <sharedItems containsNonDate="0" containsString="0" containsBlank="1"/>
    </cacheField>
    <cacheField name="Paramètre 3 du mouvement" numFmtId="0">
      <sharedItems containsNonDate="0" containsString="0" containsBlank="1"/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7">
        <s v="606300 - Ach n stock:Four ent"/>
        <s v="607100 - Ach marchandise A"/>
        <s v="611500 - Serv ext:Etude/reche"/>
        <m/>
        <s v=" - " u="1"/>
        <s v="x - xxxx" u="1"/>
        <s v="x - x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7">
        <s v="ACT1 - Activité 1"/>
        <s v="ACT2 - Activité 2"/>
        <s v="ACT5 - Activité 5"/>
        <m/>
        <s v=" - " u="1"/>
        <s v="sdfsf - x" u="1"/>
        <s v="x - x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IND"/>
    <s v="Qualiac"/>
    <x v="0"/>
    <s v="A"/>
    <x v="0"/>
    <x v="0"/>
    <x v="0"/>
    <x v="0"/>
    <x v="0"/>
    <x v="0"/>
    <x v="0"/>
    <m/>
    <x v="0"/>
    <m/>
    <m/>
    <m/>
    <s v="ACT1"/>
    <m/>
    <m/>
    <m/>
    <m/>
    <m/>
    <m/>
    <m/>
    <m/>
    <m/>
    <m/>
    <m/>
    <m/>
    <n v="50181.61"/>
    <n v="11976"/>
    <n v="38205.61"/>
    <n v="-38205.61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m/>
    <n v="0"/>
    <m/>
    <m/>
    <n v="0"/>
    <m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1"/>
    <x v="1"/>
    <x v="1"/>
    <x v="1"/>
    <x v="1"/>
    <x v="1"/>
    <m/>
    <x v="0"/>
    <s v="Ach n stock:Four ent"/>
    <s v="10014"/>
    <s v="AUTREs ACHATS CHRGES"/>
    <s v="ACT1"/>
    <m/>
    <s v="Activité 1"/>
    <s v="ACT1"/>
    <m/>
    <m/>
    <m/>
    <m/>
    <m/>
    <m/>
    <m/>
    <m/>
    <m/>
    <n v="0"/>
    <n v="338.8"/>
    <n v="-338.8"/>
    <n v="338.8"/>
    <s v="EUR"/>
    <m/>
    <m/>
    <n v="0"/>
    <n v="0"/>
    <n v="0"/>
    <n v="0"/>
    <n v="0"/>
    <m/>
    <m/>
    <m/>
    <n v="0"/>
    <n v="0"/>
    <n v="0"/>
    <n v="0"/>
    <n v="0"/>
    <m/>
    <n v="20120501"/>
    <m/>
    <m/>
    <m/>
    <s v="OD"/>
    <m/>
    <m/>
    <m/>
    <m/>
    <s v="PR"/>
    <n v="20121130"/>
    <m/>
    <m/>
    <m/>
    <n v="0"/>
    <s v="43"/>
    <m/>
    <n v="0"/>
    <m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2"/>
    <x v="2"/>
    <x v="2"/>
    <x v="2"/>
    <x v="1"/>
    <x v="2"/>
    <m/>
    <x v="0"/>
    <s v="Ach n stock:Four ent"/>
    <s v="10014"/>
    <s v="AUTREs ACHATS CHRGES"/>
    <s v="ACT1"/>
    <m/>
    <s v="Activité 1"/>
    <s v="ACT1"/>
    <m/>
    <m/>
    <m/>
    <m/>
    <m/>
    <m/>
    <m/>
    <m/>
    <m/>
    <n v="1000"/>
    <n v="0"/>
    <n v="1000"/>
    <n v="-1000"/>
    <s v="EUR"/>
    <m/>
    <m/>
    <n v="0"/>
    <n v="0"/>
    <n v="0"/>
    <n v="0"/>
    <n v="0"/>
    <m/>
    <m/>
    <m/>
    <n v="0"/>
    <n v="0"/>
    <n v="0"/>
    <n v="0"/>
    <n v="0"/>
    <m/>
    <n v="20120620"/>
    <m/>
    <m/>
    <m/>
    <s v="FF"/>
    <m/>
    <m/>
    <m/>
    <m/>
    <s v="PR"/>
    <n v="20120514"/>
    <m/>
    <m/>
    <m/>
    <n v="0"/>
    <s v="112"/>
    <m/>
    <n v="0"/>
    <s v="1100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2"/>
    <x v="2"/>
    <x v="2"/>
    <x v="2"/>
    <x v="1"/>
    <x v="2"/>
    <m/>
    <x v="0"/>
    <s v="Ach n stock:Four ent"/>
    <s v="10014"/>
    <s v="AUTREs ACHATS CHRGES"/>
    <s v="ACT1"/>
    <m/>
    <s v="Activité 1"/>
    <s v="ACT1"/>
    <m/>
    <m/>
    <m/>
    <m/>
    <m/>
    <m/>
    <m/>
    <m/>
    <m/>
    <n v="800"/>
    <n v="0"/>
    <n v="800"/>
    <n v="-800"/>
    <s v="EUR"/>
    <m/>
    <m/>
    <n v="0"/>
    <n v="0"/>
    <n v="0"/>
    <n v="0"/>
    <n v="0"/>
    <m/>
    <m/>
    <m/>
    <n v="0"/>
    <n v="0"/>
    <n v="0"/>
    <n v="0"/>
    <n v="0"/>
    <m/>
    <n v="20120620"/>
    <m/>
    <m/>
    <m/>
    <s v="FF"/>
    <m/>
    <m/>
    <m/>
    <m/>
    <s v="PR"/>
    <n v="20120514"/>
    <m/>
    <m/>
    <m/>
    <n v="0"/>
    <s v="50"/>
    <m/>
    <n v="0"/>
    <s v="4100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3"/>
    <x v="3"/>
    <x v="3"/>
    <x v="2"/>
    <x v="1"/>
    <x v="3"/>
    <m/>
    <x v="0"/>
    <s v="Ach n stock:Four ent"/>
    <s v="10014"/>
    <s v="AUTREs ACHATS CHRGES"/>
    <s v="ACT1"/>
    <m/>
    <s v="Activité 1"/>
    <s v="ACT1"/>
    <m/>
    <m/>
    <m/>
    <m/>
    <m/>
    <m/>
    <m/>
    <m/>
    <m/>
    <n v="100"/>
    <n v="0"/>
    <n v="100"/>
    <n v="-100"/>
    <s v="EUR"/>
    <m/>
    <m/>
    <n v="0"/>
    <n v="0"/>
    <n v="0"/>
    <n v="0"/>
    <n v="0"/>
    <m/>
    <m/>
    <m/>
    <n v="0"/>
    <n v="0"/>
    <n v="0"/>
    <n v="0"/>
    <n v="0"/>
    <m/>
    <n v="20120630"/>
    <m/>
    <m/>
    <m/>
    <s v="FF"/>
    <m/>
    <m/>
    <m/>
    <m/>
    <s v="PR"/>
    <n v="20120522"/>
    <m/>
    <m/>
    <m/>
    <n v="0"/>
    <m/>
    <m/>
    <n v="0"/>
    <m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4"/>
    <x v="4"/>
    <x v="4"/>
    <x v="2"/>
    <x v="1"/>
    <x v="4"/>
    <m/>
    <x v="0"/>
    <s v="Ach n stock:Four ent"/>
    <s v="6"/>
    <s v="Charges"/>
    <s v="ACT1"/>
    <m/>
    <s v="Activité 1"/>
    <s v="ACT1"/>
    <m/>
    <m/>
    <m/>
    <m/>
    <m/>
    <m/>
    <m/>
    <m/>
    <m/>
    <n v="4896.57"/>
    <n v="0"/>
    <n v="4896.57"/>
    <n v="-4896.57"/>
    <s v="EUR"/>
    <m/>
    <m/>
    <n v="0"/>
    <n v="0"/>
    <n v="0"/>
    <n v="0"/>
    <n v="0"/>
    <m/>
    <m/>
    <m/>
    <n v="0"/>
    <n v="0"/>
    <n v="0"/>
    <n v="0"/>
    <n v="0"/>
    <m/>
    <n v="20120630"/>
    <m/>
    <m/>
    <m/>
    <s v="FF"/>
    <m/>
    <m/>
    <m/>
    <m/>
    <s v="PR"/>
    <n v="20120523"/>
    <m/>
    <m/>
    <m/>
    <n v="0"/>
    <s v="36"/>
    <m/>
    <n v="0"/>
    <s v="1100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5"/>
    <x v="5"/>
    <x v="4"/>
    <x v="2"/>
    <x v="1"/>
    <x v="5"/>
    <m/>
    <x v="0"/>
    <s v="Ach n stock:Four ent"/>
    <s v="6"/>
    <s v="Charges"/>
    <s v="ACT1"/>
    <m/>
    <s v="Activité 1"/>
    <s v="ACT1"/>
    <m/>
    <m/>
    <m/>
    <m/>
    <m/>
    <m/>
    <m/>
    <m/>
    <m/>
    <n v="5870"/>
    <n v="0"/>
    <n v="5870"/>
    <n v="-5870"/>
    <s v="EUR"/>
    <m/>
    <m/>
    <n v="0"/>
    <n v="0"/>
    <n v="0"/>
    <n v="0"/>
    <n v="0"/>
    <m/>
    <m/>
    <m/>
    <n v="0"/>
    <n v="0"/>
    <n v="0"/>
    <n v="0"/>
    <n v="0"/>
    <m/>
    <n v="20120630"/>
    <m/>
    <m/>
    <s v="C0023179"/>
    <s v="FF"/>
    <m/>
    <m/>
    <m/>
    <m/>
    <s v="PR"/>
    <n v="20120523"/>
    <m/>
    <m/>
    <m/>
    <n v="0"/>
    <s v="32"/>
    <m/>
    <n v="0"/>
    <s v="1100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6"/>
    <x v="6"/>
    <x v="4"/>
    <x v="2"/>
    <x v="1"/>
    <x v="6"/>
    <m/>
    <x v="0"/>
    <s v="Ach n stock:Four ent"/>
    <s v="10014"/>
    <s v="AUTREs ACHATS CHRGES"/>
    <s v="ACT1"/>
    <m/>
    <s v="Activité 1"/>
    <s v="ACT1"/>
    <m/>
    <m/>
    <m/>
    <m/>
    <m/>
    <m/>
    <m/>
    <m/>
    <m/>
    <n v="1796.34"/>
    <n v="0"/>
    <n v="1796.34"/>
    <n v="-1796.34"/>
    <s v="EUR"/>
    <m/>
    <m/>
    <n v="0"/>
    <n v="0"/>
    <n v="0"/>
    <n v="0"/>
    <n v="0"/>
    <m/>
    <m/>
    <m/>
    <n v="0"/>
    <n v="0"/>
    <n v="0"/>
    <n v="0"/>
    <n v="0"/>
    <m/>
    <n v="20120630"/>
    <m/>
    <m/>
    <s v="C0023180"/>
    <s v="FF"/>
    <m/>
    <m/>
    <m/>
    <m/>
    <s v="PR"/>
    <n v="20120523"/>
    <m/>
    <m/>
    <m/>
    <n v="0"/>
    <s v="111"/>
    <m/>
    <n v="0"/>
    <s v="4202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7"/>
    <x v="7"/>
    <x v="4"/>
    <x v="2"/>
    <x v="1"/>
    <x v="7"/>
    <m/>
    <x v="0"/>
    <s v="Ach n stock:Four ent"/>
    <s v="10014"/>
    <s v="AUTREs ACHATS CHRGES"/>
    <s v="ACT1"/>
    <m/>
    <s v="Activité 1"/>
    <s v="ACT1"/>
    <m/>
    <m/>
    <m/>
    <m/>
    <m/>
    <m/>
    <m/>
    <m/>
    <m/>
    <n v="5741"/>
    <n v="0"/>
    <n v="5741"/>
    <n v="-5741"/>
    <s v="EUR"/>
    <m/>
    <m/>
    <n v="0"/>
    <n v="0"/>
    <n v="0"/>
    <n v="0"/>
    <n v="0"/>
    <m/>
    <m/>
    <m/>
    <n v="0"/>
    <n v="0"/>
    <n v="0"/>
    <n v="0"/>
    <n v="0"/>
    <m/>
    <n v="20120630"/>
    <m/>
    <m/>
    <s v="C0023181"/>
    <s v="FF"/>
    <m/>
    <m/>
    <m/>
    <m/>
    <s v="PR"/>
    <n v="20120523"/>
    <m/>
    <m/>
    <m/>
    <n v="0"/>
    <s v="111"/>
    <m/>
    <n v="0"/>
    <s v="4202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8"/>
    <x v="8"/>
    <x v="5"/>
    <x v="2"/>
    <x v="1"/>
    <x v="8"/>
    <m/>
    <x v="0"/>
    <s v="Ach n stock:Four ent"/>
    <s v="6"/>
    <s v="Charges"/>
    <s v="ACT1"/>
    <m/>
    <s v="Activité 1"/>
    <s v="ACT1"/>
    <m/>
    <m/>
    <m/>
    <m/>
    <m/>
    <m/>
    <m/>
    <m/>
    <m/>
    <n v="400"/>
    <n v="0"/>
    <n v="400"/>
    <n v="-400"/>
    <s v="EUR"/>
    <m/>
    <m/>
    <n v="0"/>
    <n v="0"/>
    <n v="0"/>
    <n v="0"/>
    <n v="0"/>
    <m/>
    <m/>
    <m/>
    <n v="0"/>
    <n v="0"/>
    <n v="0"/>
    <n v="0"/>
    <n v="0"/>
    <m/>
    <n v="20120630"/>
    <m/>
    <m/>
    <m/>
    <s v="FF"/>
    <m/>
    <m/>
    <m/>
    <m/>
    <s v="PR"/>
    <n v="20120524"/>
    <m/>
    <m/>
    <m/>
    <n v="0"/>
    <s v="113"/>
    <m/>
    <n v="0"/>
    <m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9"/>
    <x v="9"/>
    <x v="5"/>
    <x v="2"/>
    <x v="1"/>
    <x v="8"/>
    <m/>
    <x v="0"/>
    <s v="Ach n stock:Four ent"/>
    <s v="6"/>
    <s v="Charges"/>
    <s v="ACT1"/>
    <m/>
    <s v="Activité 1"/>
    <s v="ACT1"/>
    <m/>
    <m/>
    <m/>
    <m/>
    <m/>
    <m/>
    <m/>
    <m/>
    <m/>
    <n v="400"/>
    <n v="0"/>
    <n v="400"/>
    <n v="-400"/>
    <s v="EUR"/>
    <m/>
    <m/>
    <n v="0"/>
    <n v="0"/>
    <n v="0"/>
    <n v="0"/>
    <n v="0"/>
    <m/>
    <m/>
    <m/>
    <n v="0"/>
    <n v="0"/>
    <n v="0"/>
    <n v="0"/>
    <n v="0"/>
    <m/>
    <n v="20120630"/>
    <m/>
    <m/>
    <s v="C0023248"/>
    <s v="FF"/>
    <m/>
    <m/>
    <m/>
    <m/>
    <s v="PR"/>
    <n v="20120524"/>
    <m/>
    <m/>
    <m/>
    <n v="0"/>
    <s v="113"/>
    <m/>
    <n v="0"/>
    <m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10"/>
    <x v="10"/>
    <x v="5"/>
    <x v="2"/>
    <x v="1"/>
    <x v="9"/>
    <m/>
    <x v="0"/>
    <s v="Ach n stock:Four ent"/>
    <s v="10014"/>
    <s v="AUTREs ACHATS CHRGES"/>
    <s v="ACT1"/>
    <m/>
    <s v="Activité 1"/>
    <s v="ACT1"/>
    <m/>
    <m/>
    <m/>
    <m/>
    <m/>
    <m/>
    <m/>
    <m/>
    <m/>
    <n v="3596.87"/>
    <n v="0"/>
    <n v="3596.87"/>
    <n v="-3596.87"/>
    <s v="EUR"/>
    <m/>
    <m/>
    <n v="0"/>
    <n v="0"/>
    <n v="0"/>
    <n v="0"/>
    <n v="0"/>
    <m/>
    <m/>
    <m/>
    <n v="0"/>
    <n v="0"/>
    <n v="0"/>
    <n v="0"/>
    <n v="0"/>
    <m/>
    <n v="20120630"/>
    <m/>
    <m/>
    <m/>
    <s v="FF"/>
    <m/>
    <m/>
    <m/>
    <m/>
    <s v="PR"/>
    <n v="20120524"/>
    <m/>
    <m/>
    <m/>
    <n v="0"/>
    <s v="111"/>
    <m/>
    <n v="0"/>
    <s v="1H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E"/>
    <x v="0"/>
    <x v="11"/>
    <x v="11"/>
    <x v="5"/>
    <x v="2"/>
    <x v="1"/>
    <x v="9"/>
    <m/>
    <x v="0"/>
    <s v="Ach n stock:Four ent"/>
    <s v="10014"/>
    <s v="AUTREs ACHATS CHRGES"/>
    <s v="ACT1"/>
    <m/>
    <s v="Activité 1"/>
    <s v="ACT1"/>
    <m/>
    <m/>
    <m/>
    <m/>
    <m/>
    <m/>
    <m/>
    <m/>
    <m/>
    <n v="5000"/>
    <n v="0"/>
    <n v="5000"/>
    <n v="-5000"/>
    <s v="EUR"/>
    <m/>
    <m/>
    <n v="0"/>
    <n v="0"/>
    <n v="0"/>
    <n v="0"/>
    <n v="0"/>
    <m/>
    <m/>
    <m/>
    <n v="0"/>
    <n v="0"/>
    <n v="0"/>
    <n v="0"/>
    <n v="0"/>
    <m/>
    <n v="20120630"/>
    <m/>
    <m/>
    <s v="C0023262"/>
    <s v="FF"/>
    <m/>
    <m/>
    <m/>
    <m/>
    <s v="PR"/>
    <n v="20120524"/>
    <m/>
    <m/>
    <m/>
    <n v="0"/>
    <s v="111"/>
    <m/>
    <n v="0"/>
    <s v="1H"/>
    <m/>
    <m/>
    <m/>
    <s v="606300"/>
    <s v="Ach n stock:Four ent"/>
    <x v="0"/>
    <s v="ACT1"/>
    <s v="Activité 1"/>
    <x v="0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s v="ACT2"/>
    <m/>
    <m/>
    <m/>
    <m/>
    <m/>
    <m/>
    <m/>
    <m/>
    <m/>
    <m/>
    <m/>
    <m/>
    <n v="4524.99"/>
    <n v="50"/>
    <n v="4474.99"/>
    <n v="-4474.99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m/>
    <n v="0"/>
    <m/>
    <m/>
    <n v="0"/>
    <m/>
    <m/>
    <m/>
    <m/>
    <s v="606300"/>
    <s v="Ach n stock:Four ent"/>
    <x v="0"/>
    <s v="ACT2"/>
    <s v="Activité 2"/>
    <x v="1"/>
    <m/>
    <m/>
    <s v=" - "/>
    <m/>
    <m/>
    <s v=" - "/>
  </r>
  <r>
    <s v="IND"/>
    <s v="Qualiac"/>
    <x v="0"/>
    <s v="E"/>
    <x v="0"/>
    <x v="12"/>
    <x v="12"/>
    <x v="6"/>
    <x v="2"/>
    <x v="1"/>
    <x v="10"/>
    <m/>
    <x v="0"/>
    <s v="Ach n stock:Four ent"/>
    <s v="10014"/>
    <s v="AUTREs ACHATS CHRGES"/>
    <s v="ACT2"/>
    <m/>
    <s v="Activité 2"/>
    <s v="ACT2"/>
    <m/>
    <m/>
    <m/>
    <m/>
    <m/>
    <m/>
    <m/>
    <m/>
    <m/>
    <n v="20"/>
    <n v="0"/>
    <n v="20"/>
    <n v="-20"/>
    <s v="EUR"/>
    <m/>
    <m/>
    <n v="0"/>
    <n v="0"/>
    <n v="0"/>
    <n v="0"/>
    <n v="0"/>
    <m/>
    <m/>
    <m/>
    <n v="0"/>
    <n v="0"/>
    <n v="0"/>
    <n v="0"/>
    <n v="0"/>
    <m/>
    <m/>
    <m/>
    <m/>
    <m/>
    <s v="FF"/>
    <m/>
    <m/>
    <m/>
    <m/>
    <s v="PR"/>
    <n v="20120503"/>
    <m/>
    <m/>
    <m/>
    <n v="0"/>
    <m/>
    <m/>
    <n v="0"/>
    <m/>
    <m/>
    <m/>
    <m/>
    <s v="606300"/>
    <s v="Ach n stock:Four ent"/>
    <x v="0"/>
    <s v="ACT2"/>
    <s v="Activité 2"/>
    <x v="1"/>
    <m/>
    <m/>
    <s v=" - "/>
    <m/>
    <m/>
    <s v=" - "/>
  </r>
  <r>
    <s v="IND"/>
    <s v="Qualiac"/>
    <x v="0"/>
    <s v="E"/>
    <x v="0"/>
    <x v="13"/>
    <x v="13"/>
    <x v="7"/>
    <x v="2"/>
    <x v="1"/>
    <x v="11"/>
    <m/>
    <x v="0"/>
    <s v="Ach n stock:Four ent"/>
    <s v="6"/>
    <s v="Charges"/>
    <s v="ACT5"/>
    <m/>
    <s v="Activité 5"/>
    <s v="ACT5"/>
    <m/>
    <m/>
    <m/>
    <m/>
    <m/>
    <m/>
    <m/>
    <m/>
    <m/>
    <n v="50"/>
    <n v="0"/>
    <n v="50"/>
    <n v="-50"/>
    <s v="EUR"/>
    <m/>
    <m/>
    <n v="0"/>
    <n v="0"/>
    <n v="0"/>
    <n v="0"/>
    <n v="0"/>
    <m/>
    <m/>
    <m/>
    <n v="0"/>
    <n v="0"/>
    <n v="0"/>
    <n v="0"/>
    <n v="0"/>
    <m/>
    <n v="20120620"/>
    <m/>
    <m/>
    <m/>
    <s v="FF"/>
    <m/>
    <m/>
    <m/>
    <m/>
    <s v="PR"/>
    <n v="20120516"/>
    <m/>
    <m/>
    <m/>
    <n v="0"/>
    <m/>
    <m/>
    <n v="0"/>
    <m/>
    <m/>
    <m/>
    <m/>
    <s v="606300"/>
    <s v="Ach n stock:Four ent"/>
    <x v="0"/>
    <s v="ACT5"/>
    <s v="Activité 5"/>
    <x v="2"/>
    <m/>
    <m/>
    <s v=" - "/>
    <m/>
    <m/>
    <s v=" - "/>
  </r>
  <r>
    <s v="IND"/>
    <s v="Qualiac"/>
    <x v="0"/>
    <s v="E"/>
    <x v="0"/>
    <x v="14"/>
    <x v="14"/>
    <x v="1"/>
    <x v="3"/>
    <x v="1"/>
    <x v="12"/>
    <m/>
    <x v="1"/>
    <s v="Ach marchandise A"/>
    <s v="10010"/>
    <s v="ACHATS MARCHANDISES"/>
    <s v="ACT1"/>
    <m/>
    <s v="Activité 1"/>
    <s v="ACT1"/>
    <m/>
    <m/>
    <m/>
    <m/>
    <m/>
    <m/>
    <m/>
    <m/>
    <m/>
    <n v="0"/>
    <n v="1000"/>
    <n v="-1000"/>
    <n v="1000"/>
    <s v="EUR"/>
    <m/>
    <m/>
    <n v="0"/>
    <n v="0"/>
    <n v="0"/>
    <n v="0"/>
    <n v="0"/>
    <m/>
    <m/>
    <m/>
    <n v="0"/>
    <n v="0"/>
    <n v="0"/>
    <n v="0"/>
    <n v="0"/>
    <m/>
    <n v="20120601"/>
    <m/>
    <m/>
    <m/>
    <s v="FF"/>
    <m/>
    <m/>
    <m/>
    <m/>
    <s v="BLI"/>
    <n v="20120522"/>
    <m/>
    <m/>
    <m/>
    <n v="0"/>
    <m/>
    <m/>
    <n v="0"/>
    <m/>
    <m/>
    <m/>
    <m/>
    <s v="607100"/>
    <s v="Ach marchandise A"/>
    <x v="1"/>
    <s v="ACT1"/>
    <s v="Activité 1"/>
    <x v="0"/>
    <m/>
    <m/>
    <s v=" - "/>
    <m/>
    <m/>
    <s v=" - "/>
  </r>
  <r>
    <s v="IND"/>
    <s v="Qualiac"/>
    <x v="0"/>
    <s v="E"/>
    <x v="0"/>
    <x v="15"/>
    <x v="15"/>
    <x v="1"/>
    <x v="1"/>
    <x v="1"/>
    <x v="13"/>
    <m/>
    <x v="1"/>
    <s v="Ach marchandise A"/>
    <s v="10010"/>
    <s v="ACHATS MARCHANDISES"/>
    <s v="ACT1"/>
    <m/>
    <s v="Activité 1"/>
    <s v="ACT1"/>
    <m/>
    <m/>
    <m/>
    <m/>
    <m/>
    <m/>
    <m/>
    <m/>
    <m/>
    <n v="8000"/>
    <n v="0"/>
    <n v="8000"/>
    <n v="-8000"/>
    <s v="EUR"/>
    <m/>
    <m/>
    <n v="0"/>
    <n v="0"/>
    <n v="0"/>
    <n v="0"/>
    <n v="0"/>
    <m/>
    <m/>
    <m/>
    <n v="0"/>
    <n v="0"/>
    <n v="0"/>
    <n v="0"/>
    <n v="0"/>
    <m/>
    <n v="20120601"/>
    <m/>
    <m/>
    <s v="C0023151"/>
    <s v="FF"/>
    <m/>
    <m/>
    <m/>
    <m/>
    <s v="PR"/>
    <n v="20120530"/>
    <m/>
    <m/>
    <m/>
    <n v="0"/>
    <m/>
    <m/>
    <n v="0"/>
    <m/>
    <m/>
    <m/>
    <m/>
    <s v="607100"/>
    <s v="Ach marchandise A"/>
    <x v="1"/>
    <s v="ACT1"/>
    <s v="Activité 1"/>
    <x v="0"/>
    <m/>
    <m/>
    <s v=" - "/>
    <m/>
    <m/>
    <s v=" - "/>
  </r>
  <r>
    <s v="IND"/>
    <s v="Qualiac"/>
    <x v="0"/>
    <s v="E"/>
    <x v="0"/>
    <x v="16"/>
    <x v="16"/>
    <x v="2"/>
    <x v="1"/>
    <x v="1"/>
    <x v="14"/>
    <m/>
    <x v="2"/>
    <s v="Serv ext:Etude/reche"/>
    <s v="6"/>
    <s v="Charges"/>
    <s v="ACT1"/>
    <m/>
    <s v="Activité 1"/>
    <s v="ACT1"/>
    <m/>
    <m/>
    <m/>
    <m/>
    <m/>
    <m/>
    <m/>
    <m/>
    <m/>
    <n v="62"/>
    <n v="0"/>
    <n v="62"/>
    <n v="-62"/>
    <s v="EUR"/>
    <m/>
    <m/>
    <n v="0"/>
    <n v="0"/>
    <n v="0"/>
    <n v="0"/>
    <n v="0"/>
    <m/>
    <m/>
    <m/>
    <n v="0"/>
    <n v="0"/>
    <n v="0"/>
    <n v="0"/>
    <n v="0"/>
    <m/>
    <m/>
    <m/>
    <n v="20080204"/>
    <m/>
    <s v="OD"/>
    <m/>
    <m/>
    <m/>
    <m/>
    <s v="PR"/>
    <n v="20120514"/>
    <m/>
    <m/>
    <m/>
    <n v="0"/>
    <m/>
    <m/>
    <n v="0"/>
    <m/>
    <m/>
    <m/>
    <m/>
    <s v="611500"/>
    <s v="Serv ext:Etude/reche"/>
    <x v="2"/>
    <s v="ACT1"/>
    <s v="Activité 1"/>
    <x v="0"/>
    <m/>
    <m/>
    <s v=" - "/>
    <m/>
    <m/>
    <s v=" - "/>
  </r>
  <r>
    <s v="IND"/>
    <s v="Qualiac"/>
    <x v="0"/>
    <s v="E"/>
    <x v="0"/>
    <x v="17"/>
    <x v="17"/>
    <x v="2"/>
    <x v="1"/>
    <x v="1"/>
    <x v="15"/>
    <m/>
    <x v="2"/>
    <s v="Serv ext:Etude/reche"/>
    <s v="6"/>
    <s v="Charges"/>
    <s v="ACT1"/>
    <m/>
    <s v="Activité 1"/>
    <s v="ACT1"/>
    <m/>
    <m/>
    <m/>
    <m/>
    <m/>
    <m/>
    <m/>
    <m/>
    <m/>
    <n v="5"/>
    <n v="0"/>
    <n v="5"/>
    <n v="-5"/>
    <s v="EUR"/>
    <m/>
    <m/>
    <n v="0"/>
    <n v="0"/>
    <n v="0"/>
    <n v="0"/>
    <n v="0"/>
    <m/>
    <m/>
    <m/>
    <n v="0"/>
    <n v="0"/>
    <n v="0"/>
    <n v="0"/>
    <n v="0"/>
    <m/>
    <m/>
    <m/>
    <n v="20110822"/>
    <m/>
    <s v="OD"/>
    <m/>
    <m/>
    <m/>
    <m/>
    <s v="PR"/>
    <n v="20120514"/>
    <m/>
    <m/>
    <m/>
    <n v="0"/>
    <m/>
    <m/>
    <n v="0"/>
    <m/>
    <m/>
    <m/>
    <m/>
    <s v="611500"/>
    <s v="Serv ext:Etude/reche"/>
    <x v="2"/>
    <s v="ACT1"/>
    <s v="Activité 1"/>
    <x v="0"/>
    <m/>
    <m/>
    <s v=" - "/>
    <m/>
    <m/>
    <s v=" - "/>
  </r>
  <r>
    <m/>
    <m/>
    <x v="1"/>
    <m/>
    <x v="1"/>
    <x v="0"/>
    <x v="0"/>
    <x v="0"/>
    <x v="0"/>
    <x v="0"/>
    <x v="16"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x v="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4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N36" firstHeaderRow="1" firstDataRow="2" firstDataCol="9"/>
  <pivotFields count="84">
    <pivotField compact="0" outline="0" showAll="0"/>
    <pivotField compact="0" outline="0" showAll="0"/>
    <pivotField axis="axisRow" showAll="0">
      <items count="6">
        <item m="1" x="4"/>
        <item x="1"/>
        <item m="1" x="3"/>
        <item m="1" x="2"/>
        <item x="0"/>
        <item t="default"/>
      </items>
    </pivotField>
    <pivotField compact="0" outline="0" showAll="0"/>
    <pivotField axis="axisRow" compact="0" outline="0" showAll="0" defaultSubtotal="0">
      <items count="3">
        <item m="1" x="2"/>
        <item n=" " x="1"/>
        <item x="0"/>
      </items>
    </pivotField>
    <pivotField axis="axisRow" compact="0" outline="0" showAll="0" defaultSubtotal="0">
      <items count="19">
        <item m="1" x="18"/>
        <item n=" 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19">
        <item m="1" x="18"/>
        <item n=" 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10">
        <item m="1" x="9"/>
        <item n=" " x="0"/>
        <item m="1" x="8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5">
        <item m="1" x="4"/>
        <item n=" " x="0"/>
        <item x="1"/>
        <item x="2"/>
        <item x="3"/>
      </items>
    </pivotField>
    <pivotField axis="axisRow" compact="0" outline="0" showAll="0" defaultSubtotal="0">
      <items count="3">
        <item m="1" x="2"/>
        <item n=" " x="0"/>
        <item x="1"/>
      </items>
    </pivotField>
    <pivotField axis="axisRow" compact="0" outline="0" showAll="0" defaultSubtotal="0">
      <items count="18">
        <item m="1" x="17"/>
        <item n=" 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/>
    <pivotField axis="axisRow" compact="0" outline="0" showAll="0" defaultSubtotal="0">
      <items count="5">
        <item n=" " x="3"/>
        <item m="1" x="4"/>
        <item x="0"/>
        <item x="1"/>
        <item x="2"/>
      </items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showAll="0">
      <items count="8">
        <item m="1" x="6"/>
        <item x="3"/>
        <item m="1" x="5"/>
        <item m="1" x="4"/>
        <item x="0"/>
        <item x="1"/>
        <item x="2"/>
        <item t="default"/>
      </items>
    </pivotField>
    <pivotField compact="0" outline="0" showAll="0"/>
    <pivotField compact="0" outline="0" showAll="0"/>
    <pivotField axis="axisRow" compact="0" showAll="0">
      <items count="8">
        <item m="1" x="6"/>
        <item x="3"/>
        <item m="1" x="5"/>
        <item m="1" x="4"/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1">
    <field x="2"/>
    <field x="74"/>
    <field x="77"/>
    <field x="5"/>
    <field x="7"/>
    <field x="6"/>
    <field x="8"/>
    <field x="9"/>
    <field x="10"/>
    <field x="12"/>
    <field x="4"/>
  </rowFields>
  <rowItems count="29">
    <i>
      <x v="4"/>
    </i>
    <i r="1">
      <x v="4"/>
    </i>
    <i r="2">
      <x v="4"/>
    </i>
    <i r="3">
      <x v="1"/>
      <x v="1"/>
      <x v="1"/>
      <x v="1"/>
      <x v="1"/>
      <x v="2"/>
      <x v="2"/>
      <x v="2"/>
    </i>
    <i r="3">
      <x v="2"/>
      <x v="3"/>
      <x v="2"/>
      <x v="2"/>
      <x v="2"/>
      <x v="3"/>
      <x v="2"/>
      <x v="2"/>
    </i>
    <i r="3">
      <x v="3"/>
      <x v="4"/>
      <x v="3"/>
      <x v="3"/>
      <x v="2"/>
      <x v="4"/>
      <x v="2"/>
      <x v="2"/>
    </i>
    <i r="3">
      <x v="4"/>
      <x v="5"/>
      <x v="4"/>
      <x v="3"/>
      <x v="2"/>
      <x v="5"/>
      <x v="2"/>
      <x v="2"/>
    </i>
    <i r="3">
      <x v="5"/>
      <x v="6"/>
      <x v="5"/>
      <x v="3"/>
      <x v="2"/>
      <x v="6"/>
      <x v="2"/>
      <x v="2"/>
    </i>
    <i r="3">
      <x v="6"/>
      <x v="6"/>
      <x v="6"/>
      <x v="3"/>
      <x v="2"/>
      <x v="7"/>
      <x v="2"/>
      <x v="2"/>
    </i>
    <i r="3">
      <x v="7"/>
      <x v="6"/>
      <x v="7"/>
      <x v="3"/>
      <x v="2"/>
      <x v="8"/>
      <x v="2"/>
      <x v="2"/>
    </i>
    <i r="3">
      <x v="8"/>
      <x v="6"/>
      <x v="8"/>
      <x v="3"/>
      <x v="2"/>
      <x v="9"/>
      <x v="2"/>
      <x v="2"/>
    </i>
    <i r="3">
      <x v="9"/>
      <x v="7"/>
      <x v="9"/>
      <x v="3"/>
      <x v="2"/>
      <x v="10"/>
      <x v="2"/>
      <x v="2"/>
    </i>
    <i r="3">
      <x v="10"/>
      <x v="7"/>
      <x v="10"/>
      <x v="3"/>
      <x v="2"/>
      <x v="10"/>
      <x v="2"/>
      <x v="2"/>
    </i>
    <i r="3">
      <x v="11"/>
      <x v="7"/>
      <x v="11"/>
      <x v="3"/>
      <x v="2"/>
      <x v="11"/>
      <x v="2"/>
      <x v="2"/>
    </i>
    <i r="3">
      <x v="12"/>
      <x v="7"/>
      <x v="12"/>
      <x v="3"/>
      <x v="2"/>
      <x v="11"/>
      <x v="2"/>
      <x v="2"/>
    </i>
    <i r="2">
      <x v="5"/>
    </i>
    <i r="3">
      <x v="1"/>
      <x v="1"/>
      <x v="1"/>
      <x v="1"/>
      <x v="1"/>
      <x v="2"/>
      <x v="2"/>
      <x v="2"/>
    </i>
    <i r="3">
      <x v="13"/>
      <x v="8"/>
      <x v="13"/>
      <x v="3"/>
      <x v="2"/>
      <x v="12"/>
      <x v="2"/>
      <x v="2"/>
    </i>
    <i r="2">
      <x v="6"/>
    </i>
    <i r="3">
      <x v="14"/>
      <x v="9"/>
      <x v="14"/>
      <x v="3"/>
      <x v="2"/>
      <x v="13"/>
      <x v="2"/>
      <x v="2"/>
    </i>
    <i r="1">
      <x v="5"/>
    </i>
    <i r="2">
      <x v="4"/>
    </i>
    <i r="3">
      <x v="15"/>
      <x v="3"/>
      <x v="15"/>
      <x v="4"/>
      <x v="2"/>
      <x v="14"/>
      <x v="3"/>
      <x v="2"/>
    </i>
    <i r="3">
      <x v="16"/>
      <x v="3"/>
      <x v="16"/>
      <x v="2"/>
      <x v="2"/>
      <x v="15"/>
      <x v="3"/>
      <x v="2"/>
    </i>
    <i r="1">
      <x v="6"/>
    </i>
    <i r="2">
      <x v="4"/>
    </i>
    <i r="3">
      <x v="17"/>
      <x v="4"/>
      <x v="17"/>
      <x v="2"/>
      <x v="2"/>
      <x v="16"/>
      <x v="4"/>
      <x v="2"/>
    </i>
    <i r="3">
      <x v="18"/>
      <x v="4"/>
      <x v="18"/>
      <x v="2"/>
      <x v="2"/>
      <x v="17"/>
      <x v="4"/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débit" fld="29" baseField="54" baseItem="0" numFmtId="4"/>
    <dataField name="Somme de Montant crédit" fld="30" baseField="54" baseItem="0" numFmtId="4"/>
    <dataField name="Somme de Solde D-C" fld="31" baseField="61" baseItem="0" numFmtId="4"/>
    <dataField name="Somme de Solde C-D" fld="32" baseField="61" baseItem="0" numFmtId="4"/>
  </dataFields>
  <formats count="21">
    <format dxfId="41">
      <pivotArea outline="0" collapsedLevelsAreSubtotals="1" fieldPosition="0"/>
    </format>
    <format dxfId="40">
      <pivotArea dataOnly="0" labelOnly="1" grandRow="1" outline="0" fieldPosition="0"/>
    </format>
    <format dxfId="39">
      <pivotArea field="12" type="button" dataOnly="0" labelOnly="1" outline="0" axis="axisRow" fieldPosition="9"/>
    </format>
    <format dxfId="38">
      <pivotArea outline="0" fieldPosition="0">
        <references count="1">
          <reference field="4294967294" count="1">
            <x v="0"/>
          </reference>
        </references>
      </pivotArea>
    </format>
    <format dxfId="37">
      <pivotArea outline="0" fieldPosition="0">
        <references count="1">
          <reference field="4294967294" count="1">
            <x v="1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  <format dxfId="35">
      <pivotArea outline="0" fieldPosition="0">
        <references count="1">
          <reference field="4294967294" count="1">
            <x v="3"/>
          </reference>
        </references>
      </pivotArea>
    </format>
    <format dxfId="34">
      <pivotArea dataOnly="0" labelOnly="1" outline="0" fieldPosition="0">
        <references count="5">
          <reference field="2" count="1" selected="0">
            <x v="2"/>
          </reference>
          <reference field="5" count="0" selected="0"/>
          <reference field="7" count="0"/>
          <reference field="74" count="1" selected="0">
            <x v="0"/>
          </reference>
          <reference field="77" count="1" selected="0">
            <x v="0"/>
          </reference>
        </references>
      </pivotArea>
    </format>
    <format dxfId="33">
      <pivotArea dataOnly="0" labelOnly="1" fieldPosition="0">
        <references count="1">
          <reference field="7" count="0"/>
        </references>
      </pivotArea>
    </format>
    <format dxfId="32">
      <pivotArea dataOnly="0" labelOnly="1" fieldPosition="0">
        <references count="1">
          <reference field="8" count="0"/>
        </references>
      </pivotArea>
    </format>
    <format dxfId="31">
      <pivotArea dataOnly="0" labelOnly="1" outline="0" fieldPosition="0">
        <references count="6">
          <reference field="2" count="1" selected="0">
            <x v="2"/>
          </reference>
          <reference field="5" count="0" selected="0"/>
          <reference field="6" count="0"/>
          <reference field="7" count="0" selected="0"/>
          <reference field="74" count="1" selected="0">
            <x v="0"/>
          </reference>
          <reference field="77" count="1" selected="0">
            <x v="0"/>
          </reference>
        </references>
      </pivotArea>
    </format>
    <format dxfId="30">
      <pivotArea dataOnly="0" labelOnly="1" fieldPosition="0">
        <references count="1">
          <reference field="6" count="0"/>
        </references>
      </pivotArea>
    </format>
    <format dxfId="29">
      <pivotArea dataOnly="0" labelOnly="1" outline="0" fieldPosition="0">
        <references count="9">
          <reference field="2" count="1" selected="0">
            <x v="2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0" selected="0"/>
          <reference field="10" count="0"/>
          <reference field="74" count="1" selected="0">
            <x v="0"/>
          </reference>
          <reference field="77" count="1" selected="0">
            <x v="2"/>
          </reference>
        </references>
      </pivotArea>
    </format>
    <format dxfId="28">
      <pivotArea dataOnly="0" labelOnly="1" outline="0" fieldPosition="0">
        <references count="8">
          <reference field="2" count="1" selected="0">
            <x v="2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0"/>
          <reference field="74" count="1" selected="0">
            <x v="0"/>
          </reference>
          <reference field="77" count="1" selected="0">
            <x v="0"/>
          </reference>
        </references>
      </pivotArea>
    </format>
    <format dxfId="27">
      <pivotArea dataOnly="0" labelOnly="1" outline="0" fieldPosition="0">
        <references count="9">
          <reference field="2" count="1" selected="0">
            <x v="2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0" selected="0"/>
          <reference field="10" count="0"/>
          <reference field="74" count="1" selected="0">
            <x v="0"/>
          </reference>
          <reference field="77" count="1" selected="0">
            <x v="0"/>
          </reference>
        </references>
      </pivotArea>
    </format>
    <format dxfId="26">
      <pivotArea dataOnly="0" labelOnly="1" fieldPosition="0">
        <references count="1">
          <reference field="10" count="0"/>
        </references>
      </pivotArea>
    </format>
    <format dxfId="25">
      <pivotArea dataOnly="0" labelOnly="1" fieldPosition="0">
        <references count="1">
          <reference field="9" count="0"/>
        </references>
      </pivotArea>
    </format>
    <format dxfId="24">
      <pivotArea dataOnly="0" labelOnly="1" fieldPosition="0">
        <references count="1">
          <reference field="4" count="0"/>
        </references>
      </pivotArea>
    </format>
    <format dxfId="23">
      <pivotArea dataOnly="0" outline="0" fieldPosition="0">
        <references count="1">
          <reference field="4" count="0"/>
        </references>
      </pivotArea>
    </format>
    <format dxfId="22">
      <pivotArea dataOnly="0" outline="0" fieldPosition="0">
        <references count="1">
          <reference field="5" count="0"/>
        </references>
      </pivotArea>
    </format>
    <format dxfId="21">
      <pivotArea dataOnly="0" labelOnly="1" fieldPosition="0">
        <references count="1">
          <reference field="12" count="0"/>
        </references>
      </pivotArea>
    </format>
  </formats>
  <pivotTableStyleInfo name="EBLA" showRowHeaders="1" showColHeaders="0" showRowStripes="0" showColStripes="0" showLastColumn="1"/>
  <filters count="1">
    <filter fld="74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showGridLines="0" tabSelected="1" workbookViewId="0"/>
  </sheetViews>
  <sheetFormatPr baseColWidth="10" defaultRowHeight="15" x14ac:dyDescent="0.25"/>
  <cols>
    <col min="1" max="1" width="3.28515625" customWidth="1"/>
    <col min="2" max="2" width="11.42578125" customWidth="1"/>
    <col min="3" max="4" width="12.7109375" customWidth="1"/>
    <col min="5" max="5" width="15.7109375" customWidth="1"/>
    <col min="6" max="6" width="10.7109375" customWidth="1"/>
    <col min="7" max="7" width="6.7109375" customWidth="1"/>
    <col min="8" max="8" width="34.7109375" customWidth="1"/>
    <col min="9" max="9" width="15.7109375" customWidth="1"/>
    <col min="10" max="10" width="5.7109375" customWidth="1"/>
    <col min="11" max="14" width="18.7109375" customWidth="1"/>
  </cols>
  <sheetData>
    <row r="1" spans="2:14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9" t="str">
        <f>CONCATENATE("Edité au : ",Donnees!F1)</f>
        <v>Edité au : 16/09/2015</v>
      </c>
    </row>
    <row r="2" spans="2:14" x14ac:dyDescent="0.25">
      <c r="B2" s="24" t="str">
        <f>CONCATENATE("Grand livre CGR A ou CGR B du ",Donnees!B2," au ",Donnees!C2)</f>
        <v>Grand livre CGR A ou CGR B du 01/05/2012 au 31/05/2012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5.75" thickBot="1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x14ac:dyDescent="0.25">
      <c r="B4" s="22"/>
      <c r="C4" s="22" t="s">
        <v>85</v>
      </c>
      <c r="D4" s="22" t="s">
        <v>69</v>
      </c>
      <c r="E4" s="22" t="s">
        <v>27</v>
      </c>
      <c r="F4" s="22" t="s">
        <v>28</v>
      </c>
      <c r="G4" s="22" t="s">
        <v>86</v>
      </c>
      <c r="H4" s="22" t="s">
        <v>87</v>
      </c>
      <c r="I4" s="22" t="s">
        <v>0</v>
      </c>
      <c r="J4" s="22" t="s">
        <v>88</v>
      </c>
      <c r="K4" s="22" t="s">
        <v>15</v>
      </c>
      <c r="L4" s="22" t="s">
        <v>16</v>
      </c>
      <c r="M4" s="22" t="s">
        <v>21</v>
      </c>
      <c r="N4" s="22" t="s">
        <v>22</v>
      </c>
    </row>
    <row r="5" spans="2:14" ht="15.75" thickBot="1" x14ac:dyDescent="0.3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5" hidden="1" customHeight="1" x14ac:dyDescent="0.25">
      <c r="K6" s="2" t="s">
        <v>84</v>
      </c>
    </row>
    <row r="7" spans="2:14" hidden="1" x14ac:dyDescent="0.25">
      <c r="B7" s="2" t="s">
        <v>1</v>
      </c>
      <c r="C7" s="2" t="s">
        <v>26</v>
      </c>
      <c r="D7" s="2" t="s">
        <v>4</v>
      </c>
      <c r="E7" s="2" t="s">
        <v>27</v>
      </c>
      <c r="F7" s="2" t="s">
        <v>28</v>
      </c>
      <c r="G7" s="2" t="s">
        <v>29</v>
      </c>
      <c r="H7" s="2" t="s">
        <v>30</v>
      </c>
      <c r="I7" s="18" t="s">
        <v>0</v>
      </c>
      <c r="J7" s="2" t="s">
        <v>25</v>
      </c>
      <c r="K7" t="s">
        <v>65</v>
      </c>
      <c r="L7" t="s">
        <v>66</v>
      </c>
      <c r="M7" t="s">
        <v>78</v>
      </c>
      <c r="N7" t="s">
        <v>79</v>
      </c>
    </row>
    <row r="8" spans="2:14" x14ac:dyDescent="0.25">
      <c r="B8" s="3" t="s">
        <v>205</v>
      </c>
      <c r="K8" s="5">
        <v>92444.37999999999</v>
      </c>
      <c r="L8" s="5">
        <v>13364.8</v>
      </c>
      <c r="M8" s="5">
        <v>79079.58</v>
      </c>
      <c r="N8" s="5">
        <v>-79079.58</v>
      </c>
    </row>
    <row r="9" spans="2:14" x14ac:dyDescent="0.25">
      <c r="B9" s="4" t="s">
        <v>206</v>
      </c>
      <c r="K9" s="5">
        <v>84377.37999999999</v>
      </c>
      <c r="L9" s="5">
        <v>12364.8</v>
      </c>
      <c r="M9" s="5">
        <v>72012.58</v>
      </c>
      <c r="N9" s="5">
        <v>-72012.58</v>
      </c>
    </row>
    <row r="10" spans="2:14" x14ac:dyDescent="0.25">
      <c r="B10" s="14" t="s">
        <v>207</v>
      </c>
      <c r="K10" s="5">
        <v>79782.389999999985</v>
      </c>
      <c r="L10" s="5">
        <v>12314.8</v>
      </c>
      <c r="M10" s="5">
        <v>67467.59</v>
      </c>
      <c r="N10" s="5">
        <v>-67467.59</v>
      </c>
    </row>
    <row r="11" spans="2:14" x14ac:dyDescent="0.25">
      <c r="C11" s="16" t="s">
        <v>89</v>
      </c>
      <c r="D11" s="16" t="s">
        <v>89</v>
      </c>
      <c r="E11" s="16" t="s">
        <v>89</v>
      </c>
      <c r="F11" s="16" t="s">
        <v>89</v>
      </c>
      <c r="G11" s="16" t="s">
        <v>89</v>
      </c>
      <c r="H11" s="16" t="s">
        <v>109</v>
      </c>
      <c r="I11" s="16" t="s">
        <v>110</v>
      </c>
      <c r="J11" s="16" t="s">
        <v>108</v>
      </c>
      <c r="K11" s="17">
        <v>50181.61</v>
      </c>
      <c r="L11" s="17">
        <v>11976</v>
      </c>
      <c r="M11" s="17">
        <v>38205.61</v>
      </c>
      <c r="N11" s="17">
        <v>-38205.61</v>
      </c>
    </row>
    <row r="12" spans="2:14" x14ac:dyDescent="0.25">
      <c r="C12" s="16" t="s">
        <v>117</v>
      </c>
      <c r="D12" s="16" t="s">
        <v>119</v>
      </c>
      <c r="E12" s="16" t="s">
        <v>118</v>
      </c>
      <c r="F12" s="16" t="s">
        <v>120</v>
      </c>
      <c r="G12" s="16" t="s">
        <v>121</v>
      </c>
      <c r="H12" s="16" t="s">
        <v>122</v>
      </c>
      <c r="I12" s="16" t="s">
        <v>110</v>
      </c>
      <c r="J12" s="16" t="s">
        <v>108</v>
      </c>
      <c r="K12" s="17">
        <v>0</v>
      </c>
      <c r="L12" s="17">
        <v>338.8</v>
      </c>
      <c r="M12" s="17">
        <v>-338.8</v>
      </c>
      <c r="N12" s="17">
        <v>338.8</v>
      </c>
    </row>
    <row r="13" spans="2:14" x14ac:dyDescent="0.25">
      <c r="C13" s="16" t="s">
        <v>127</v>
      </c>
      <c r="D13" s="16" t="s">
        <v>129</v>
      </c>
      <c r="E13" s="16" t="s">
        <v>128</v>
      </c>
      <c r="F13" s="16" t="s">
        <v>130</v>
      </c>
      <c r="G13" s="16" t="s">
        <v>121</v>
      </c>
      <c r="H13" s="16" t="s">
        <v>131</v>
      </c>
      <c r="I13" s="16" t="s">
        <v>110</v>
      </c>
      <c r="J13" s="16" t="s">
        <v>108</v>
      </c>
      <c r="K13" s="17">
        <v>1800</v>
      </c>
      <c r="L13" s="17">
        <v>0</v>
      </c>
      <c r="M13" s="17">
        <v>1800</v>
      </c>
      <c r="N13" s="17">
        <v>-1800</v>
      </c>
    </row>
    <row r="14" spans="2:14" x14ac:dyDescent="0.25">
      <c r="C14" s="16" t="s">
        <v>137</v>
      </c>
      <c r="D14" s="16" t="s">
        <v>139</v>
      </c>
      <c r="E14" s="16" t="s">
        <v>138</v>
      </c>
      <c r="F14" s="16" t="s">
        <v>130</v>
      </c>
      <c r="G14" s="16" t="s">
        <v>121</v>
      </c>
      <c r="H14" s="16" t="s">
        <v>140</v>
      </c>
      <c r="I14" s="16" t="s">
        <v>110</v>
      </c>
      <c r="J14" s="16" t="s">
        <v>108</v>
      </c>
      <c r="K14" s="17">
        <v>100</v>
      </c>
      <c r="L14" s="17">
        <v>0</v>
      </c>
      <c r="M14" s="17">
        <v>100</v>
      </c>
      <c r="N14" s="17">
        <v>-100</v>
      </c>
    </row>
    <row r="15" spans="2:14" x14ac:dyDescent="0.25">
      <c r="C15" s="16" t="s">
        <v>141</v>
      </c>
      <c r="D15" s="16" t="s">
        <v>143</v>
      </c>
      <c r="E15" s="16" t="s">
        <v>142</v>
      </c>
      <c r="F15" s="16" t="s">
        <v>130</v>
      </c>
      <c r="G15" s="16" t="s">
        <v>121</v>
      </c>
      <c r="H15" s="16" t="s">
        <v>144</v>
      </c>
      <c r="I15" s="16" t="s">
        <v>110</v>
      </c>
      <c r="J15" s="16" t="s">
        <v>108</v>
      </c>
      <c r="K15" s="17">
        <v>4896.57</v>
      </c>
      <c r="L15" s="17">
        <v>0</v>
      </c>
      <c r="M15" s="17">
        <v>4896.57</v>
      </c>
      <c r="N15" s="17">
        <v>-4896.57</v>
      </c>
    </row>
    <row r="16" spans="2:14" x14ac:dyDescent="0.25">
      <c r="C16" s="16" t="s">
        <v>148</v>
      </c>
      <c r="D16" s="16" t="s">
        <v>143</v>
      </c>
      <c r="E16" s="16" t="s">
        <v>149</v>
      </c>
      <c r="F16" s="16" t="s">
        <v>130</v>
      </c>
      <c r="G16" s="16" t="s">
        <v>121</v>
      </c>
      <c r="H16" s="16" t="s">
        <v>150</v>
      </c>
      <c r="I16" s="16" t="s">
        <v>110</v>
      </c>
      <c r="J16" s="16" t="s">
        <v>108</v>
      </c>
      <c r="K16" s="17">
        <v>5870</v>
      </c>
      <c r="L16" s="17">
        <v>0</v>
      </c>
      <c r="M16" s="17">
        <v>5870</v>
      </c>
      <c r="N16" s="17">
        <v>-5870</v>
      </c>
    </row>
    <row r="17" spans="2:14" x14ac:dyDescent="0.25">
      <c r="C17" s="16" t="s">
        <v>152</v>
      </c>
      <c r="D17" s="16" t="s">
        <v>143</v>
      </c>
      <c r="E17" s="16" t="s">
        <v>153</v>
      </c>
      <c r="F17" s="16" t="s">
        <v>130</v>
      </c>
      <c r="G17" s="16" t="s">
        <v>121</v>
      </c>
      <c r="H17" s="16" t="s">
        <v>154</v>
      </c>
      <c r="I17" s="16" t="s">
        <v>110</v>
      </c>
      <c r="J17" s="16" t="s">
        <v>108</v>
      </c>
      <c r="K17" s="17">
        <v>1796.34</v>
      </c>
      <c r="L17" s="17">
        <v>0</v>
      </c>
      <c r="M17" s="17">
        <v>1796.34</v>
      </c>
      <c r="N17" s="17">
        <v>-1796.34</v>
      </c>
    </row>
    <row r="18" spans="2:14" x14ac:dyDescent="0.25">
      <c r="C18" s="16" t="s">
        <v>157</v>
      </c>
      <c r="D18" s="16" t="s">
        <v>143</v>
      </c>
      <c r="E18" s="16" t="s">
        <v>158</v>
      </c>
      <c r="F18" s="16" t="s">
        <v>130</v>
      </c>
      <c r="G18" s="16" t="s">
        <v>121</v>
      </c>
      <c r="H18" s="16" t="s">
        <v>159</v>
      </c>
      <c r="I18" s="16" t="s">
        <v>110</v>
      </c>
      <c r="J18" s="16" t="s">
        <v>108</v>
      </c>
      <c r="K18" s="17">
        <v>5741</v>
      </c>
      <c r="L18" s="17">
        <v>0</v>
      </c>
      <c r="M18" s="17">
        <v>5741</v>
      </c>
      <c r="N18" s="17">
        <v>-5741</v>
      </c>
    </row>
    <row r="19" spans="2:14" x14ac:dyDescent="0.25">
      <c r="C19" s="16" t="s">
        <v>160</v>
      </c>
      <c r="D19" s="16" t="s">
        <v>162</v>
      </c>
      <c r="E19" s="16" t="s">
        <v>161</v>
      </c>
      <c r="F19" s="16" t="s">
        <v>130</v>
      </c>
      <c r="G19" s="16" t="s">
        <v>121</v>
      </c>
      <c r="H19" s="16" t="s">
        <v>163</v>
      </c>
      <c r="I19" s="16" t="s">
        <v>110</v>
      </c>
      <c r="J19" s="16" t="s">
        <v>108</v>
      </c>
      <c r="K19" s="17">
        <v>400</v>
      </c>
      <c r="L19" s="17">
        <v>0</v>
      </c>
      <c r="M19" s="17">
        <v>400</v>
      </c>
      <c r="N19" s="17">
        <v>-400</v>
      </c>
    </row>
    <row r="20" spans="2:14" x14ac:dyDescent="0.25">
      <c r="C20" s="16" t="s">
        <v>165</v>
      </c>
      <c r="D20" s="16" t="s">
        <v>162</v>
      </c>
      <c r="E20" s="16" t="s">
        <v>166</v>
      </c>
      <c r="F20" s="16" t="s">
        <v>130</v>
      </c>
      <c r="G20" s="16" t="s">
        <v>121</v>
      </c>
      <c r="H20" s="16" t="s">
        <v>163</v>
      </c>
      <c r="I20" s="16" t="s">
        <v>110</v>
      </c>
      <c r="J20" s="16" t="s">
        <v>108</v>
      </c>
      <c r="K20" s="17">
        <v>400</v>
      </c>
      <c r="L20" s="17">
        <v>0</v>
      </c>
      <c r="M20" s="17">
        <v>400</v>
      </c>
      <c r="N20" s="17">
        <v>-400</v>
      </c>
    </row>
    <row r="21" spans="2:14" x14ac:dyDescent="0.25">
      <c r="C21" s="16" t="s">
        <v>167</v>
      </c>
      <c r="D21" s="16" t="s">
        <v>162</v>
      </c>
      <c r="E21" s="16" t="s">
        <v>168</v>
      </c>
      <c r="F21" s="16" t="s">
        <v>130</v>
      </c>
      <c r="G21" s="16" t="s">
        <v>121</v>
      </c>
      <c r="H21" s="16" t="s">
        <v>169</v>
      </c>
      <c r="I21" s="16" t="s">
        <v>110</v>
      </c>
      <c r="J21" s="16" t="s">
        <v>108</v>
      </c>
      <c r="K21" s="17">
        <v>3596.87</v>
      </c>
      <c r="L21" s="17">
        <v>0</v>
      </c>
      <c r="M21" s="17">
        <v>3596.87</v>
      </c>
      <c r="N21" s="17">
        <v>-3596.87</v>
      </c>
    </row>
    <row r="22" spans="2:14" x14ac:dyDescent="0.25">
      <c r="C22" s="16" t="s">
        <v>171</v>
      </c>
      <c r="D22" s="16" t="s">
        <v>162</v>
      </c>
      <c r="E22" s="16" t="s">
        <v>172</v>
      </c>
      <c r="F22" s="16" t="s">
        <v>130</v>
      </c>
      <c r="G22" s="16" t="s">
        <v>121</v>
      </c>
      <c r="H22" s="16" t="s">
        <v>169</v>
      </c>
      <c r="I22" s="16" t="s">
        <v>110</v>
      </c>
      <c r="J22" s="16" t="s">
        <v>108</v>
      </c>
      <c r="K22" s="17">
        <v>5000</v>
      </c>
      <c r="L22" s="17">
        <v>0</v>
      </c>
      <c r="M22" s="17">
        <v>5000</v>
      </c>
      <c r="N22" s="17">
        <v>-5000</v>
      </c>
    </row>
    <row r="23" spans="2:14" x14ac:dyDescent="0.25">
      <c r="B23" s="14" t="s">
        <v>208</v>
      </c>
      <c r="K23" s="5">
        <v>4544.99</v>
      </c>
      <c r="L23" s="5">
        <v>50</v>
      </c>
      <c r="M23" s="5">
        <v>4494.99</v>
      </c>
      <c r="N23" s="5">
        <v>-4494.99</v>
      </c>
    </row>
    <row r="24" spans="2:14" x14ac:dyDescent="0.25">
      <c r="C24" s="16" t="s">
        <v>89</v>
      </c>
      <c r="D24" s="16" t="s">
        <v>89</v>
      </c>
      <c r="E24" s="16" t="s">
        <v>89</v>
      </c>
      <c r="F24" s="16" t="s">
        <v>89</v>
      </c>
      <c r="G24" s="16" t="s">
        <v>89</v>
      </c>
      <c r="H24" s="16" t="s">
        <v>109</v>
      </c>
      <c r="I24" s="16" t="s">
        <v>110</v>
      </c>
      <c r="J24" s="16" t="s">
        <v>108</v>
      </c>
      <c r="K24" s="17">
        <v>4524.99</v>
      </c>
      <c r="L24" s="17">
        <v>50</v>
      </c>
      <c r="M24" s="17">
        <v>4474.99</v>
      </c>
      <c r="N24" s="17">
        <v>-4474.99</v>
      </c>
    </row>
    <row r="25" spans="2:14" x14ac:dyDescent="0.25">
      <c r="C25" s="16" t="s">
        <v>175</v>
      </c>
      <c r="D25" s="16" t="s">
        <v>177</v>
      </c>
      <c r="E25" s="16" t="s">
        <v>176</v>
      </c>
      <c r="F25" s="16" t="s">
        <v>130</v>
      </c>
      <c r="G25" s="16" t="s">
        <v>121</v>
      </c>
      <c r="H25" s="16" t="s">
        <v>178</v>
      </c>
      <c r="I25" s="16" t="s">
        <v>110</v>
      </c>
      <c r="J25" s="16" t="s">
        <v>108</v>
      </c>
      <c r="K25" s="17">
        <v>20</v>
      </c>
      <c r="L25" s="17">
        <v>0</v>
      </c>
      <c r="M25" s="17">
        <v>20</v>
      </c>
      <c r="N25" s="17">
        <v>-20</v>
      </c>
    </row>
    <row r="26" spans="2:14" x14ac:dyDescent="0.25">
      <c r="B26" s="14" t="s">
        <v>209</v>
      </c>
      <c r="K26" s="5">
        <v>50</v>
      </c>
      <c r="L26" s="5">
        <v>0</v>
      </c>
      <c r="M26" s="5">
        <v>50</v>
      </c>
      <c r="N26" s="5">
        <v>-50</v>
      </c>
    </row>
    <row r="27" spans="2:14" x14ac:dyDescent="0.25">
      <c r="C27" s="16" t="s">
        <v>179</v>
      </c>
      <c r="D27" s="16" t="s">
        <v>181</v>
      </c>
      <c r="E27" s="16" t="s">
        <v>180</v>
      </c>
      <c r="F27" s="16" t="s">
        <v>130</v>
      </c>
      <c r="G27" s="16" t="s">
        <v>121</v>
      </c>
      <c r="H27" s="16" t="s">
        <v>182</v>
      </c>
      <c r="I27" s="16" t="s">
        <v>110</v>
      </c>
      <c r="J27" s="16" t="s">
        <v>108</v>
      </c>
      <c r="K27" s="17">
        <v>50</v>
      </c>
      <c r="L27" s="17">
        <v>0</v>
      </c>
      <c r="M27" s="17">
        <v>50</v>
      </c>
      <c r="N27" s="17">
        <v>-50</v>
      </c>
    </row>
    <row r="28" spans="2:14" x14ac:dyDescent="0.25">
      <c r="B28" s="4" t="s">
        <v>210</v>
      </c>
      <c r="K28" s="5">
        <v>8000</v>
      </c>
      <c r="L28" s="5">
        <v>1000</v>
      </c>
      <c r="M28" s="5">
        <v>7000</v>
      </c>
      <c r="N28" s="5">
        <v>-7000</v>
      </c>
    </row>
    <row r="29" spans="2:14" x14ac:dyDescent="0.25">
      <c r="B29" s="14" t="s">
        <v>207</v>
      </c>
      <c r="K29" s="5">
        <v>8000</v>
      </c>
      <c r="L29" s="5">
        <v>1000</v>
      </c>
      <c r="M29" s="5">
        <v>7000</v>
      </c>
      <c r="N29" s="5">
        <v>-7000</v>
      </c>
    </row>
    <row r="30" spans="2:14" x14ac:dyDescent="0.25">
      <c r="C30" s="16" t="s">
        <v>185</v>
      </c>
      <c r="D30" s="16" t="s">
        <v>119</v>
      </c>
      <c r="E30" s="16" t="s">
        <v>186</v>
      </c>
      <c r="F30" s="16" t="s">
        <v>187</v>
      </c>
      <c r="G30" s="16" t="s">
        <v>121</v>
      </c>
      <c r="H30" s="16" t="s">
        <v>188</v>
      </c>
      <c r="I30" s="16" t="s">
        <v>189</v>
      </c>
      <c r="J30" s="16" t="s">
        <v>108</v>
      </c>
      <c r="K30" s="17">
        <v>0</v>
      </c>
      <c r="L30" s="17">
        <v>1000</v>
      </c>
      <c r="M30" s="17">
        <v>-1000</v>
      </c>
      <c r="N30" s="17">
        <v>1000</v>
      </c>
    </row>
    <row r="31" spans="2:14" x14ac:dyDescent="0.25">
      <c r="C31" s="16" t="s">
        <v>194</v>
      </c>
      <c r="D31" s="16" t="s">
        <v>119</v>
      </c>
      <c r="E31" s="16" t="s">
        <v>195</v>
      </c>
      <c r="F31" s="16" t="s">
        <v>120</v>
      </c>
      <c r="G31" s="16" t="s">
        <v>121</v>
      </c>
      <c r="H31" s="16" t="s">
        <v>196</v>
      </c>
      <c r="I31" s="16" t="s">
        <v>189</v>
      </c>
      <c r="J31" s="16" t="s">
        <v>108</v>
      </c>
      <c r="K31" s="17">
        <v>8000</v>
      </c>
      <c r="L31" s="17">
        <v>0</v>
      </c>
      <c r="M31" s="17">
        <v>8000</v>
      </c>
      <c r="N31" s="17">
        <v>-8000</v>
      </c>
    </row>
    <row r="32" spans="2:14" x14ac:dyDescent="0.25">
      <c r="B32" s="4" t="s">
        <v>211</v>
      </c>
      <c r="K32" s="5">
        <v>67</v>
      </c>
      <c r="L32" s="5">
        <v>0</v>
      </c>
      <c r="M32" s="5">
        <v>67</v>
      </c>
      <c r="N32" s="5">
        <v>-67</v>
      </c>
    </row>
    <row r="33" spans="2:14" x14ac:dyDescent="0.25">
      <c r="B33" s="14" t="s">
        <v>207</v>
      </c>
      <c r="K33" s="5">
        <v>67</v>
      </c>
      <c r="L33" s="5">
        <v>0</v>
      </c>
      <c r="M33" s="5">
        <v>67</v>
      </c>
      <c r="N33" s="5">
        <v>-67</v>
      </c>
    </row>
    <row r="34" spans="2:14" x14ac:dyDescent="0.25">
      <c r="C34" s="16" t="s">
        <v>197</v>
      </c>
      <c r="D34" s="16" t="s">
        <v>129</v>
      </c>
      <c r="E34" s="16" t="s">
        <v>198</v>
      </c>
      <c r="F34" s="16" t="s">
        <v>120</v>
      </c>
      <c r="G34" s="16" t="s">
        <v>121</v>
      </c>
      <c r="H34" s="16" t="s">
        <v>199</v>
      </c>
      <c r="I34" s="16" t="s">
        <v>200</v>
      </c>
      <c r="J34" s="16" t="s">
        <v>108</v>
      </c>
      <c r="K34" s="17">
        <v>62</v>
      </c>
      <c r="L34" s="17">
        <v>0</v>
      </c>
      <c r="M34" s="17">
        <v>62</v>
      </c>
      <c r="N34" s="17">
        <v>-62</v>
      </c>
    </row>
    <row r="35" spans="2:14" x14ac:dyDescent="0.25">
      <c r="C35" s="16" t="s">
        <v>202</v>
      </c>
      <c r="D35" s="16" t="s">
        <v>129</v>
      </c>
      <c r="E35" s="16" t="s">
        <v>203</v>
      </c>
      <c r="F35" s="16" t="s">
        <v>120</v>
      </c>
      <c r="G35" s="16" t="s">
        <v>121</v>
      </c>
      <c r="H35" s="16" t="s">
        <v>204</v>
      </c>
      <c r="I35" s="16" t="s">
        <v>200</v>
      </c>
      <c r="J35" s="16" t="s">
        <v>108</v>
      </c>
      <c r="K35" s="17">
        <v>5</v>
      </c>
      <c r="L35" s="17">
        <v>0</v>
      </c>
      <c r="M35" s="17">
        <v>5</v>
      </c>
      <c r="N35" s="17">
        <v>-5</v>
      </c>
    </row>
    <row r="36" spans="2:14" x14ac:dyDescent="0.25">
      <c r="B36" s="4" t="s">
        <v>2</v>
      </c>
      <c r="C36" s="15"/>
      <c r="D36" s="15"/>
      <c r="E36" s="15"/>
      <c r="F36" s="15"/>
      <c r="G36" s="15"/>
      <c r="H36" s="15"/>
      <c r="I36" s="15"/>
      <c r="J36" s="15"/>
      <c r="K36" s="5">
        <v>92444.37999999999</v>
      </c>
      <c r="L36" s="5">
        <v>13364.8</v>
      </c>
      <c r="M36" s="5">
        <v>79079.58</v>
      </c>
      <c r="N36" s="5">
        <v>-79079.58</v>
      </c>
    </row>
  </sheetData>
  <mergeCells count="16">
    <mergeCell ref="B1:M1"/>
    <mergeCell ref="B3:N3"/>
    <mergeCell ref="M4:M5"/>
    <mergeCell ref="N4:N5"/>
    <mergeCell ref="B4:B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B2:N2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3"/>
  <sheetViews>
    <sheetView workbookViewId="0"/>
  </sheetViews>
  <sheetFormatPr baseColWidth="10" defaultRowHeight="15" x14ac:dyDescent="0.25"/>
  <cols>
    <col min="1" max="1" width="14" style="1" bestFit="1" customWidth="1"/>
    <col min="2" max="2" width="20.85546875" style="1" bestFit="1" customWidth="1"/>
    <col min="3" max="3" width="28.42578125" style="1" bestFit="1" customWidth="1"/>
    <col min="4" max="4" width="19.7109375" style="1" bestFit="1" customWidth="1"/>
    <col min="5" max="5" width="14.7109375" style="1" bestFit="1" customWidth="1"/>
    <col min="6" max="6" width="15.7109375" style="1" bestFit="1" customWidth="1"/>
    <col min="7" max="7" width="6.140625" style="1" bestFit="1" customWidth="1"/>
    <col min="8" max="8" width="15" style="1" bestFit="1" customWidth="1"/>
    <col min="9" max="9" width="7.42578125" style="1" bestFit="1" customWidth="1"/>
    <col min="10" max="10" width="11.85546875" style="1" bestFit="1" customWidth="1"/>
    <col min="11" max="11" width="14.42578125" style="1" bestFit="1" customWidth="1"/>
    <col min="12" max="12" width="18.42578125" style="1" bestFit="1" customWidth="1"/>
    <col min="13" max="13" width="8" style="1" bestFit="1" customWidth="1"/>
    <col min="14" max="14" width="20.140625" style="1" bestFit="1" customWidth="1"/>
    <col min="15" max="15" width="6" style="1" bestFit="1" customWidth="1"/>
    <col min="16" max="16" width="18.42578125" style="1" bestFit="1" customWidth="1"/>
    <col min="17" max="17" width="5.85546875" style="1" bestFit="1" customWidth="1"/>
    <col min="18" max="18" width="5.7109375" style="1" bestFit="1" customWidth="1"/>
    <col min="19" max="19" width="17" style="1" bestFit="1" customWidth="1"/>
    <col min="20" max="20" width="18.5703125" style="1" bestFit="1" customWidth="1"/>
    <col min="21" max="28" width="18.5703125" style="1" customWidth="1"/>
    <col min="29" max="29" width="19.5703125" style="1" bestFit="1" customWidth="1"/>
    <col min="30" max="30" width="13.7109375" style="6" bestFit="1" customWidth="1"/>
    <col min="31" max="31" width="14.140625" style="6" bestFit="1" customWidth="1"/>
    <col min="32" max="33" width="14.140625" style="6" customWidth="1"/>
    <col min="34" max="34" width="13.7109375" style="1" bestFit="1" customWidth="1"/>
    <col min="35" max="35" width="25" style="1" bestFit="1" customWidth="1"/>
    <col min="36" max="36" width="24.28515625" style="1" bestFit="1" customWidth="1"/>
    <col min="37" max="37" width="14.85546875" style="10" bestFit="1" customWidth="1"/>
    <col min="38" max="38" width="23.140625" style="6" bestFit="1" customWidth="1"/>
    <col min="39" max="39" width="23.5703125" style="6" bestFit="1" customWidth="1"/>
    <col min="40" max="41" width="23.5703125" style="6" customWidth="1"/>
    <col min="42" max="42" width="7" style="1" bestFit="1" customWidth="1"/>
    <col min="43" max="43" width="22.28515625" style="1" bestFit="1" customWidth="1"/>
    <col min="44" max="44" width="21.5703125" style="1" bestFit="1" customWidth="1"/>
    <col min="45" max="45" width="12.140625" style="10" bestFit="1" customWidth="1"/>
    <col min="46" max="46" width="20.28515625" style="6" bestFit="1" customWidth="1"/>
    <col min="47" max="47" width="20.7109375" style="6" bestFit="1" customWidth="1"/>
    <col min="48" max="49" width="20.7109375" style="6" customWidth="1"/>
    <col min="50" max="50" width="10.28515625" style="6" bestFit="1" customWidth="1"/>
    <col min="51" max="51" width="15.5703125" style="1" bestFit="1" customWidth="1"/>
    <col min="52" max="52" width="15.140625" style="1" bestFit="1" customWidth="1"/>
    <col min="53" max="53" width="13.85546875" style="1" bestFit="1" customWidth="1"/>
    <col min="54" max="54" width="17.7109375" style="1" bestFit="1" customWidth="1"/>
    <col min="55" max="55" width="13.28515625" style="1" bestFit="1" customWidth="1"/>
    <col min="56" max="56" width="15" style="1" bestFit="1" customWidth="1"/>
    <col min="57" max="59" width="19.28515625" style="1" bestFit="1" customWidth="1"/>
    <col min="60" max="60" width="20.85546875" style="1" bestFit="1" customWidth="1"/>
    <col min="61" max="61" width="15.5703125" style="1" bestFit="1" customWidth="1"/>
    <col min="62" max="62" width="19" style="1" bestFit="1" customWidth="1"/>
    <col min="63" max="63" width="5.28515625" style="1" bestFit="1" customWidth="1"/>
    <col min="64" max="64" width="26.42578125" style="1" bestFit="1" customWidth="1"/>
    <col min="65" max="65" width="23.140625" style="9" bestFit="1" customWidth="1"/>
    <col min="66" max="66" width="13" style="1" bestFit="1" customWidth="1"/>
    <col min="67" max="67" width="12.5703125" style="1" bestFit="1" customWidth="1"/>
    <col min="68" max="68" width="21.42578125" style="11" bestFit="1" customWidth="1"/>
    <col min="69" max="69" width="4.5703125" style="1" bestFit="1" customWidth="1"/>
    <col min="70" max="72" width="26" style="1" bestFit="1" customWidth="1"/>
    <col min="73" max="73" width="12.85546875" style="1" bestFit="1" customWidth="1"/>
    <col min="74" max="74" width="19.140625" style="1" bestFit="1" customWidth="1"/>
    <col min="75" max="75" width="21.5703125" style="1" bestFit="1" customWidth="1"/>
    <col min="76" max="76" width="12.85546875" style="1" bestFit="1" customWidth="1"/>
    <col min="77" max="77" width="19.140625" style="1" bestFit="1" customWidth="1"/>
    <col min="78" max="78" width="21.5703125" style="1" bestFit="1" customWidth="1"/>
    <col min="79" max="79" width="12.85546875" style="1" bestFit="1" customWidth="1"/>
    <col min="80" max="80" width="19.140625" style="1" bestFit="1" customWidth="1"/>
    <col min="81" max="81" width="21.5703125" style="1" bestFit="1" customWidth="1"/>
    <col min="82" max="82" width="12.85546875" style="1" bestFit="1" customWidth="1"/>
    <col min="83" max="83" width="19.140625" style="1" bestFit="1" customWidth="1"/>
    <col min="84" max="84" width="21.5703125" style="1" bestFit="1" customWidth="1"/>
    <col min="85" max="87" width="11.42578125" style="1" hidden="1" customWidth="1"/>
    <col min="88" max="88" width="13.5703125" style="1" hidden="1" customWidth="1"/>
    <col min="89" max="89" width="10.7109375" style="1" hidden="1" customWidth="1"/>
    <col min="90" max="16384" width="11.42578125" style="1"/>
  </cols>
  <sheetData>
    <row r="1" spans="1:89" x14ac:dyDescent="0.25">
      <c r="A1" s="1" t="s">
        <v>17</v>
      </c>
      <c r="B1" s="1" t="str">
        <f>CG4</f>
        <v>291704</v>
      </c>
      <c r="C1" s="1" t="s">
        <v>18</v>
      </c>
      <c r="D1" s="1" t="str">
        <f>CH4</f>
        <v>PR</v>
      </c>
      <c r="E1" s="1" t="s">
        <v>19</v>
      </c>
      <c r="F1" s="1" t="str">
        <f>CI4</f>
        <v>16/09/2015</v>
      </c>
      <c r="AD1" s="1"/>
      <c r="AE1" s="1"/>
      <c r="AF1" s="1"/>
      <c r="AG1" s="1"/>
      <c r="AK1" s="1"/>
      <c r="AL1" s="1"/>
      <c r="AM1" s="1"/>
      <c r="AN1" s="1"/>
      <c r="AO1" s="1"/>
      <c r="AS1" s="1"/>
      <c r="AT1" s="1"/>
      <c r="AU1" s="1"/>
      <c r="AV1" s="1"/>
      <c r="AW1" s="1"/>
      <c r="AX1" s="1"/>
      <c r="BM1" s="1"/>
      <c r="BP1" s="1"/>
    </row>
    <row r="2" spans="1:89" x14ac:dyDescent="0.25">
      <c r="A2" s="1" t="s">
        <v>20</v>
      </c>
      <c r="B2" s="1" t="str">
        <f>CJ4</f>
        <v>01/05/2012</v>
      </c>
      <c r="C2" s="1" t="str">
        <f>CK4</f>
        <v>31/05/2012</v>
      </c>
      <c r="AD2" s="1"/>
      <c r="AE2" s="1"/>
      <c r="AF2" s="1"/>
      <c r="AG2" s="1"/>
      <c r="AK2" s="1"/>
      <c r="AL2" s="1"/>
      <c r="AM2" s="1"/>
      <c r="AN2" s="1"/>
      <c r="AO2" s="1"/>
      <c r="AS2" s="1"/>
      <c r="AT2" s="1"/>
      <c r="AU2" s="1"/>
      <c r="AV2" s="1"/>
      <c r="AW2" s="1"/>
      <c r="AX2" s="1"/>
      <c r="BM2" s="1"/>
      <c r="BP2" s="1"/>
    </row>
    <row r="3" spans="1:89" s="7" customFormat="1" ht="15" customHeight="1" x14ac:dyDescent="0.25">
      <c r="A3" s="8" t="s">
        <v>23</v>
      </c>
      <c r="B3" s="8" t="s">
        <v>76</v>
      </c>
      <c r="C3" s="8" t="s">
        <v>77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4</v>
      </c>
      <c r="I3" s="8" t="s">
        <v>28</v>
      </c>
      <c r="J3" s="8" t="s">
        <v>29</v>
      </c>
      <c r="K3" s="8" t="s">
        <v>30</v>
      </c>
      <c r="L3" s="8" t="s">
        <v>31</v>
      </c>
      <c r="M3" s="8" t="s">
        <v>0</v>
      </c>
      <c r="N3" s="8" t="s">
        <v>32</v>
      </c>
      <c r="O3" s="8" t="s">
        <v>33</v>
      </c>
      <c r="P3" s="8" t="s">
        <v>93</v>
      </c>
      <c r="Q3" s="8" t="s">
        <v>34</v>
      </c>
      <c r="R3" s="8" t="s">
        <v>35</v>
      </c>
      <c r="S3" s="8" t="s">
        <v>94</v>
      </c>
      <c r="T3" s="8" t="s">
        <v>95</v>
      </c>
      <c r="U3" s="8" t="s">
        <v>96</v>
      </c>
      <c r="V3" s="8" t="s">
        <v>97</v>
      </c>
      <c r="W3" s="8" t="s">
        <v>98</v>
      </c>
      <c r="X3" s="8" t="s">
        <v>99</v>
      </c>
      <c r="Y3" s="8" t="s">
        <v>100</v>
      </c>
      <c r="Z3" s="8" t="s">
        <v>101</v>
      </c>
      <c r="AA3" s="8" t="s">
        <v>102</v>
      </c>
      <c r="AB3" s="8" t="s">
        <v>103</v>
      </c>
      <c r="AC3" s="8" t="s">
        <v>104</v>
      </c>
      <c r="AD3" s="8" t="s">
        <v>15</v>
      </c>
      <c r="AE3" s="8" t="s">
        <v>16</v>
      </c>
      <c r="AF3" s="1" t="s">
        <v>21</v>
      </c>
      <c r="AG3" s="1" t="s">
        <v>22</v>
      </c>
      <c r="AH3" s="8" t="s">
        <v>36</v>
      </c>
      <c r="AI3" s="8" t="s">
        <v>37</v>
      </c>
      <c r="AJ3" s="8" t="s">
        <v>38</v>
      </c>
      <c r="AK3" s="8" t="s">
        <v>39</v>
      </c>
      <c r="AL3" s="8" t="s">
        <v>40</v>
      </c>
      <c r="AM3" s="8" t="s">
        <v>90</v>
      </c>
      <c r="AN3" s="1" t="s">
        <v>80</v>
      </c>
      <c r="AO3" s="1" t="s">
        <v>81</v>
      </c>
      <c r="AP3" s="8" t="s">
        <v>41</v>
      </c>
      <c r="AQ3" s="8" t="s">
        <v>42</v>
      </c>
      <c r="AR3" s="8" t="s">
        <v>43</v>
      </c>
      <c r="AS3" s="8" t="s">
        <v>44</v>
      </c>
      <c r="AT3" s="8" t="s">
        <v>45</v>
      </c>
      <c r="AU3" s="8" t="s">
        <v>91</v>
      </c>
      <c r="AV3" s="1" t="s">
        <v>82</v>
      </c>
      <c r="AW3" s="1" t="s">
        <v>83</v>
      </c>
      <c r="AX3" s="8" t="s">
        <v>46</v>
      </c>
      <c r="AY3" s="8" t="s">
        <v>6</v>
      </c>
      <c r="AZ3" s="8" t="s">
        <v>47</v>
      </c>
      <c r="BA3" s="8" t="s">
        <v>48</v>
      </c>
      <c r="BB3" s="8" t="s">
        <v>49</v>
      </c>
      <c r="BC3" s="8" t="s">
        <v>5</v>
      </c>
      <c r="BD3" s="8" t="s">
        <v>50</v>
      </c>
      <c r="BE3" s="8" t="s">
        <v>51</v>
      </c>
      <c r="BF3" s="8" t="s">
        <v>52</v>
      </c>
      <c r="BG3" s="8" t="s">
        <v>92</v>
      </c>
      <c r="BH3" s="8" t="s">
        <v>53</v>
      </c>
      <c r="BI3" s="8" t="s">
        <v>54</v>
      </c>
      <c r="BJ3" s="8" t="s">
        <v>55</v>
      </c>
      <c r="BK3" s="8" t="s">
        <v>3</v>
      </c>
      <c r="BL3" s="8" t="s">
        <v>56</v>
      </c>
      <c r="BM3" s="8" t="s">
        <v>57</v>
      </c>
      <c r="BN3" s="8" t="s">
        <v>58</v>
      </c>
      <c r="BO3" s="8" t="s">
        <v>59</v>
      </c>
      <c r="BP3" s="8" t="s">
        <v>60</v>
      </c>
      <c r="BQ3" s="8" t="s">
        <v>61</v>
      </c>
      <c r="BR3" s="8" t="s">
        <v>62</v>
      </c>
      <c r="BS3" s="8" t="s">
        <v>63</v>
      </c>
      <c r="BT3" s="8" t="s">
        <v>64</v>
      </c>
      <c r="BU3" s="12" t="s">
        <v>7</v>
      </c>
      <c r="BV3" s="12" t="s">
        <v>8</v>
      </c>
      <c r="BW3" s="12" t="s">
        <v>72</v>
      </c>
      <c r="BX3" s="12" t="s">
        <v>9</v>
      </c>
      <c r="BY3" s="12" t="s">
        <v>10</v>
      </c>
      <c r="BZ3" s="12" t="s">
        <v>73</v>
      </c>
      <c r="CA3" s="12" t="s">
        <v>11</v>
      </c>
      <c r="CB3" s="12" t="s">
        <v>12</v>
      </c>
      <c r="CC3" s="12" t="s">
        <v>74</v>
      </c>
      <c r="CD3" s="12" t="s">
        <v>13</v>
      </c>
      <c r="CE3" s="12" t="s">
        <v>14</v>
      </c>
      <c r="CF3" s="12" t="s">
        <v>75</v>
      </c>
      <c r="CG3" s="13" t="s">
        <v>67</v>
      </c>
      <c r="CH3" s="13" t="s">
        <v>68</v>
      </c>
      <c r="CI3" s="13" t="s">
        <v>69</v>
      </c>
      <c r="CJ3" s="13" t="s">
        <v>70</v>
      </c>
      <c r="CK3" s="13" t="s">
        <v>71</v>
      </c>
    </row>
    <row r="4" spans="1:89" x14ac:dyDescent="0.25">
      <c r="A4" s="1" t="s">
        <v>105</v>
      </c>
      <c r="B4" s="1" t="s">
        <v>106</v>
      </c>
      <c r="C4" s="1" t="str">
        <f t="shared" ref="C4:C23" si="0">CONCATENATE(" ",A4," ",B4)</f>
        <v xml:space="preserve"> IND Qualiac</v>
      </c>
      <c r="D4" s="1" t="s">
        <v>107</v>
      </c>
      <c r="E4" t="s">
        <v>108</v>
      </c>
      <c r="K4" t="s">
        <v>109</v>
      </c>
      <c r="M4" t="s">
        <v>110</v>
      </c>
      <c r="Q4" s="1" t="s">
        <v>111</v>
      </c>
      <c r="AD4" s="6">
        <v>50181.61</v>
      </c>
      <c r="AE4" s="6">
        <v>11976</v>
      </c>
      <c r="AF4" s="6">
        <v>38205.61</v>
      </c>
      <c r="AG4" s="6">
        <v>-38205.61</v>
      </c>
      <c r="AK4" s="10">
        <v>0</v>
      </c>
      <c r="AL4" s="6">
        <v>0</v>
      </c>
      <c r="AM4" s="6">
        <v>0</v>
      </c>
      <c r="AN4" s="6">
        <v>0</v>
      </c>
      <c r="AO4" s="6">
        <v>0</v>
      </c>
      <c r="AS4" s="10">
        <v>0</v>
      </c>
      <c r="AT4" s="6">
        <v>0</v>
      </c>
      <c r="AU4" s="6">
        <v>0</v>
      </c>
      <c r="AV4" s="6">
        <v>0</v>
      </c>
      <c r="AW4" s="6">
        <v>0</v>
      </c>
      <c r="BM4" s="9">
        <v>0</v>
      </c>
      <c r="BP4" s="11">
        <v>0</v>
      </c>
      <c r="BU4" s="1" t="s">
        <v>110</v>
      </c>
      <c r="BV4" s="1" t="s">
        <v>112</v>
      </c>
      <c r="BW4" s="1" t="str">
        <f t="shared" ref="BW4:BW23" si="1">CONCATENATE(BU4," - ",BV4)</f>
        <v>606300 - Ach n stock:Four ent</v>
      </c>
      <c r="BX4" s="1" t="s">
        <v>111</v>
      </c>
      <c r="BY4" s="1" t="s">
        <v>113</v>
      </c>
      <c r="BZ4" s="1" t="str">
        <f t="shared" ref="BZ4:BZ23" si="2">CONCATENATE(BX4," - ",BY4)</f>
        <v>ACT1 - Activité 1</v>
      </c>
      <c r="CC4" s="1" t="str">
        <f t="shared" ref="CC4:CC23" si="3">CONCATENATE(CA4," - ",CB4)</f>
        <v xml:space="preserve"> - </v>
      </c>
      <c r="CF4" s="1" t="str">
        <f t="shared" ref="CF4:CF23" si="4">CONCATENATE(CD4," - ",CE4)</f>
        <v xml:space="preserve"> - </v>
      </c>
      <c r="CG4" s="1" t="s">
        <v>114</v>
      </c>
      <c r="CH4" s="1" t="s">
        <v>115</v>
      </c>
      <c r="CI4" s="26" t="s">
        <v>221</v>
      </c>
      <c r="CJ4" s="26" t="s">
        <v>212</v>
      </c>
      <c r="CK4" s="26" t="s">
        <v>222</v>
      </c>
    </row>
    <row r="5" spans="1:89" x14ac:dyDescent="0.25">
      <c r="A5" s="1" t="s">
        <v>105</v>
      </c>
      <c r="B5" s="1" t="s">
        <v>106</v>
      </c>
      <c r="C5" t="str">
        <f t="shared" si="0"/>
        <v xml:space="preserve"> IND Qualiac</v>
      </c>
      <c r="D5" s="1" t="s">
        <v>116</v>
      </c>
      <c r="E5" t="s">
        <v>108</v>
      </c>
      <c r="F5" t="s">
        <v>117</v>
      </c>
      <c r="G5" t="s">
        <v>118</v>
      </c>
      <c r="H5" s="25" t="s">
        <v>212</v>
      </c>
      <c r="I5" t="s">
        <v>120</v>
      </c>
      <c r="J5" t="s">
        <v>121</v>
      </c>
      <c r="K5" s="1" t="s">
        <v>122</v>
      </c>
      <c r="M5" t="s">
        <v>110</v>
      </c>
      <c r="N5" s="1" t="s">
        <v>112</v>
      </c>
      <c r="O5" s="1" t="s">
        <v>123</v>
      </c>
      <c r="P5" s="1" t="s">
        <v>124</v>
      </c>
      <c r="Q5" s="1" t="s">
        <v>111</v>
      </c>
      <c r="S5" t="s">
        <v>113</v>
      </c>
      <c r="T5" t="s">
        <v>111</v>
      </c>
      <c r="AD5" s="6">
        <v>0</v>
      </c>
      <c r="AE5" s="6">
        <v>338.8</v>
      </c>
      <c r="AF5" s="6">
        <v>-338.8</v>
      </c>
      <c r="AG5" s="6">
        <v>338.8</v>
      </c>
      <c r="AH5" s="1" t="s">
        <v>125</v>
      </c>
      <c r="AK5" s="10">
        <v>0</v>
      </c>
      <c r="AL5" s="6">
        <v>0</v>
      </c>
      <c r="AM5" s="6">
        <v>0</v>
      </c>
      <c r="AN5" s="6">
        <v>0</v>
      </c>
      <c r="AO5" s="6">
        <v>0</v>
      </c>
      <c r="AS5" s="10">
        <v>0</v>
      </c>
      <c r="AT5" s="6">
        <v>0</v>
      </c>
      <c r="AU5" s="6">
        <v>0</v>
      </c>
      <c r="AV5" s="6">
        <v>0</v>
      </c>
      <c r="AW5" s="6">
        <v>0</v>
      </c>
      <c r="AY5" s="26" t="s">
        <v>219</v>
      </c>
      <c r="BC5" s="1" t="s">
        <v>120</v>
      </c>
      <c r="BH5" s="1" t="s">
        <v>115</v>
      </c>
      <c r="BI5" s="1">
        <v>20121130</v>
      </c>
      <c r="BM5" s="9">
        <v>0</v>
      </c>
      <c r="BN5" s="1" t="s">
        <v>126</v>
      </c>
      <c r="BP5" s="11">
        <v>0</v>
      </c>
      <c r="BU5" s="1" t="s">
        <v>110</v>
      </c>
      <c r="BV5" s="1" t="s">
        <v>112</v>
      </c>
      <c r="BW5" t="str">
        <f t="shared" si="1"/>
        <v>606300 - Ach n stock:Four ent</v>
      </c>
      <c r="BX5" s="1" t="s">
        <v>111</v>
      </c>
      <c r="BY5" s="1" t="s">
        <v>113</v>
      </c>
      <c r="BZ5" t="str">
        <f t="shared" si="2"/>
        <v>ACT1 - Activité 1</v>
      </c>
      <c r="CC5" t="str">
        <f t="shared" si="3"/>
        <v xml:space="preserve"> - </v>
      </c>
      <c r="CF5" t="str">
        <f t="shared" si="4"/>
        <v xml:space="preserve"> - </v>
      </c>
      <c r="CG5" s="1" t="s">
        <v>114</v>
      </c>
      <c r="CH5" s="1" t="s">
        <v>115</v>
      </c>
      <c r="CI5" s="26" t="s">
        <v>221</v>
      </c>
      <c r="CJ5" s="26" t="s">
        <v>212</v>
      </c>
      <c r="CK5" s="26" t="s">
        <v>222</v>
      </c>
    </row>
    <row r="6" spans="1:89" x14ac:dyDescent="0.25">
      <c r="A6" s="1" t="s">
        <v>105</v>
      </c>
      <c r="B6" s="1" t="s">
        <v>106</v>
      </c>
      <c r="C6" t="str">
        <f t="shared" si="0"/>
        <v xml:space="preserve"> IND Qualiac</v>
      </c>
      <c r="D6" s="1" t="s">
        <v>116</v>
      </c>
      <c r="E6" t="s">
        <v>108</v>
      </c>
      <c r="F6" t="s">
        <v>127</v>
      </c>
      <c r="G6" t="s">
        <v>128</v>
      </c>
      <c r="H6" s="25" t="s">
        <v>213</v>
      </c>
      <c r="I6" t="s">
        <v>130</v>
      </c>
      <c r="J6" t="s">
        <v>121</v>
      </c>
      <c r="K6" t="s">
        <v>131</v>
      </c>
      <c r="M6" t="s">
        <v>110</v>
      </c>
      <c r="N6" s="1" t="s">
        <v>112</v>
      </c>
      <c r="O6" s="1" t="s">
        <v>123</v>
      </c>
      <c r="P6" s="1" t="s">
        <v>124</v>
      </c>
      <c r="Q6" s="1" t="s">
        <v>111</v>
      </c>
      <c r="S6" t="s">
        <v>113</v>
      </c>
      <c r="T6" t="s">
        <v>111</v>
      </c>
      <c r="AD6" s="6">
        <v>1000</v>
      </c>
      <c r="AE6" s="6">
        <v>0</v>
      </c>
      <c r="AF6" s="6">
        <v>1000</v>
      </c>
      <c r="AG6" s="6">
        <v>-1000</v>
      </c>
      <c r="AH6" s="1" t="s">
        <v>125</v>
      </c>
      <c r="AK6" s="10">
        <v>0</v>
      </c>
      <c r="AL6" s="6">
        <v>0</v>
      </c>
      <c r="AM6" s="6">
        <v>0</v>
      </c>
      <c r="AN6" s="6">
        <v>0</v>
      </c>
      <c r="AO6" s="6">
        <v>0</v>
      </c>
      <c r="AS6" s="10">
        <v>0</v>
      </c>
      <c r="AT6" s="6">
        <v>0</v>
      </c>
      <c r="AU6" s="6">
        <v>0</v>
      </c>
      <c r="AV6" s="6">
        <v>0</v>
      </c>
      <c r="AW6" s="6">
        <v>0</v>
      </c>
      <c r="AY6" s="26" t="s">
        <v>219</v>
      </c>
      <c r="BC6" s="1" t="s">
        <v>132</v>
      </c>
      <c r="BH6" s="1" t="s">
        <v>115</v>
      </c>
      <c r="BI6" s="1">
        <v>20120514</v>
      </c>
      <c r="BM6" s="9">
        <v>0</v>
      </c>
      <c r="BN6" s="1" t="s">
        <v>133</v>
      </c>
      <c r="BP6" s="11">
        <v>0</v>
      </c>
      <c r="BQ6" s="1" t="s">
        <v>134</v>
      </c>
      <c r="BU6" s="1" t="s">
        <v>110</v>
      </c>
      <c r="BV6" s="1" t="s">
        <v>112</v>
      </c>
      <c r="BW6" t="str">
        <f t="shared" si="1"/>
        <v>606300 - Ach n stock:Four ent</v>
      </c>
      <c r="BX6" s="1" t="s">
        <v>111</v>
      </c>
      <c r="BY6" s="1" t="s">
        <v>113</v>
      </c>
      <c r="BZ6" t="str">
        <f t="shared" si="2"/>
        <v>ACT1 - Activité 1</v>
      </c>
      <c r="CC6" t="str">
        <f t="shared" si="3"/>
        <v xml:space="preserve"> - </v>
      </c>
      <c r="CF6" t="str">
        <f t="shared" si="4"/>
        <v xml:space="preserve"> - </v>
      </c>
      <c r="CG6" s="1" t="s">
        <v>114</v>
      </c>
      <c r="CH6" s="1" t="s">
        <v>115</v>
      </c>
      <c r="CI6" s="26" t="s">
        <v>221</v>
      </c>
      <c r="CJ6" s="26" t="s">
        <v>212</v>
      </c>
      <c r="CK6" s="26" t="s">
        <v>222</v>
      </c>
    </row>
    <row r="7" spans="1:89" x14ac:dyDescent="0.25">
      <c r="A7" s="1" t="s">
        <v>105</v>
      </c>
      <c r="B7" s="1" t="s">
        <v>106</v>
      </c>
      <c r="C7" t="str">
        <f t="shared" si="0"/>
        <v xml:space="preserve"> IND Qualiac</v>
      </c>
      <c r="D7" s="1" t="s">
        <v>116</v>
      </c>
      <c r="E7" t="s">
        <v>108</v>
      </c>
      <c r="F7" t="s">
        <v>127</v>
      </c>
      <c r="G7" t="s">
        <v>128</v>
      </c>
      <c r="H7" s="25" t="s">
        <v>213</v>
      </c>
      <c r="I7" t="s">
        <v>130</v>
      </c>
      <c r="J7" t="s">
        <v>121</v>
      </c>
      <c r="K7" t="s">
        <v>131</v>
      </c>
      <c r="M7" t="s">
        <v>110</v>
      </c>
      <c r="N7" s="1" t="s">
        <v>112</v>
      </c>
      <c r="O7" s="1" t="s">
        <v>123</v>
      </c>
      <c r="P7" s="1" t="s">
        <v>124</v>
      </c>
      <c r="Q7" s="1" t="s">
        <v>111</v>
      </c>
      <c r="S7" t="s">
        <v>113</v>
      </c>
      <c r="T7" t="s">
        <v>111</v>
      </c>
      <c r="AD7" s="6">
        <v>800</v>
      </c>
      <c r="AE7" s="6">
        <v>0</v>
      </c>
      <c r="AF7" s="6">
        <v>800</v>
      </c>
      <c r="AG7" s="6">
        <v>-800</v>
      </c>
      <c r="AH7" s="1" t="s">
        <v>125</v>
      </c>
      <c r="AK7" s="10">
        <v>0</v>
      </c>
      <c r="AL7" s="6">
        <v>0</v>
      </c>
      <c r="AM7" s="6">
        <v>0</v>
      </c>
      <c r="AN7" s="6">
        <v>0</v>
      </c>
      <c r="AO7" s="6">
        <v>0</v>
      </c>
      <c r="AS7" s="10">
        <v>0</v>
      </c>
      <c r="AT7" s="6">
        <v>0</v>
      </c>
      <c r="AU7" s="6">
        <v>0</v>
      </c>
      <c r="AV7" s="6">
        <v>0</v>
      </c>
      <c r="AW7" s="6">
        <v>0</v>
      </c>
      <c r="AY7" s="26" t="s">
        <v>219</v>
      </c>
      <c r="BC7" s="1" t="s">
        <v>132</v>
      </c>
      <c r="BH7" s="1" t="s">
        <v>115</v>
      </c>
      <c r="BI7" s="1">
        <v>20120514</v>
      </c>
      <c r="BM7" s="9">
        <v>0</v>
      </c>
      <c r="BN7" s="1" t="s">
        <v>135</v>
      </c>
      <c r="BP7" s="11">
        <v>0</v>
      </c>
      <c r="BQ7" s="1" t="s">
        <v>136</v>
      </c>
      <c r="BU7" s="1" t="s">
        <v>110</v>
      </c>
      <c r="BV7" s="1" t="s">
        <v>112</v>
      </c>
      <c r="BW7" t="str">
        <f t="shared" si="1"/>
        <v>606300 - Ach n stock:Four ent</v>
      </c>
      <c r="BX7" s="1" t="s">
        <v>111</v>
      </c>
      <c r="BY7" s="1" t="s">
        <v>113</v>
      </c>
      <c r="BZ7" t="str">
        <f t="shared" si="2"/>
        <v>ACT1 - Activité 1</v>
      </c>
      <c r="CC7" t="str">
        <f t="shared" si="3"/>
        <v xml:space="preserve"> - </v>
      </c>
      <c r="CF7" t="str">
        <f t="shared" si="4"/>
        <v xml:space="preserve"> - </v>
      </c>
      <c r="CG7" s="1" t="s">
        <v>114</v>
      </c>
      <c r="CH7" s="1" t="s">
        <v>115</v>
      </c>
      <c r="CI7" s="26" t="s">
        <v>221</v>
      </c>
      <c r="CJ7" s="26" t="s">
        <v>212</v>
      </c>
      <c r="CK7" s="26" t="s">
        <v>222</v>
      </c>
    </row>
    <row r="8" spans="1:89" x14ac:dyDescent="0.25">
      <c r="A8" s="1" t="s">
        <v>105</v>
      </c>
      <c r="B8" s="1" t="s">
        <v>106</v>
      </c>
      <c r="C8" t="str">
        <f t="shared" si="0"/>
        <v xml:space="preserve"> IND Qualiac</v>
      </c>
      <c r="D8" s="1" t="s">
        <v>116</v>
      </c>
      <c r="E8" t="s">
        <v>108</v>
      </c>
      <c r="F8" t="s">
        <v>137</v>
      </c>
      <c r="G8" t="s">
        <v>138</v>
      </c>
      <c r="H8" s="25" t="s">
        <v>214</v>
      </c>
      <c r="I8" t="s">
        <v>130</v>
      </c>
      <c r="J8" t="s">
        <v>121</v>
      </c>
      <c r="K8" t="s">
        <v>140</v>
      </c>
      <c r="M8" t="s">
        <v>110</v>
      </c>
      <c r="N8" s="1" t="s">
        <v>112</v>
      </c>
      <c r="O8" s="1" t="s">
        <v>123</v>
      </c>
      <c r="P8" s="1" t="s">
        <v>124</v>
      </c>
      <c r="Q8" s="1" t="s">
        <v>111</v>
      </c>
      <c r="S8" t="s">
        <v>113</v>
      </c>
      <c r="T8" t="s">
        <v>111</v>
      </c>
      <c r="AD8" s="6">
        <v>100</v>
      </c>
      <c r="AE8" s="6">
        <v>0</v>
      </c>
      <c r="AF8" s="6">
        <v>100</v>
      </c>
      <c r="AG8" s="6">
        <v>-100</v>
      </c>
      <c r="AH8" s="1" t="s">
        <v>125</v>
      </c>
      <c r="AK8" s="10">
        <v>0</v>
      </c>
      <c r="AL8" s="6">
        <v>0</v>
      </c>
      <c r="AM8" s="6">
        <v>0</v>
      </c>
      <c r="AN8" s="6">
        <v>0</v>
      </c>
      <c r="AO8" s="6">
        <v>0</v>
      </c>
      <c r="AS8" s="10">
        <v>0</v>
      </c>
      <c r="AT8" s="6">
        <v>0</v>
      </c>
      <c r="AU8" s="6">
        <v>0</v>
      </c>
      <c r="AV8" s="6">
        <v>0</v>
      </c>
      <c r="AW8" s="6">
        <v>0</v>
      </c>
      <c r="AY8" s="26" t="s">
        <v>219</v>
      </c>
      <c r="BC8" s="1" t="s">
        <v>132</v>
      </c>
      <c r="BH8" s="1" t="s">
        <v>115</v>
      </c>
      <c r="BI8" s="1">
        <v>20120522</v>
      </c>
      <c r="BM8" s="9">
        <v>0</v>
      </c>
      <c r="BP8" s="11">
        <v>0</v>
      </c>
      <c r="BU8" s="1" t="s">
        <v>110</v>
      </c>
      <c r="BV8" s="1" t="s">
        <v>112</v>
      </c>
      <c r="BW8" t="str">
        <f t="shared" si="1"/>
        <v>606300 - Ach n stock:Four ent</v>
      </c>
      <c r="BX8" s="1" t="s">
        <v>111</v>
      </c>
      <c r="BY8" s="1" t="s">
        <v>113</v>
      </c>
      <c r="BZ8" t="str">
        <f t="shared" si="2"/>
        <v>ACT1 - Activité 1</v>
      </c>
      <c r="CC8" t="str">
        <f t="shared" si="3"/>
        <v xml:space="preserve"> - </v>
      </c>
      <c r="CF8" t="str">
        <f t="shared" si="4"/>
        <v xml:space="preserve"> - </v>
      </c>
      <c r="CG8" s="1" t="s">
        <v>114</v>
      </c>
      <c r="CH8" s="1" t="s">
        <v>115</v>
      </c>
      <c r="CI8" s="26" t="s">
        <v>221</v>
      </c>
      <c r="CJ8" s="26" t="s">
        <v>212</v>
      </c>
      <c r="CK8" s="26" t="s">
        <v>222</v>
      </c>
    </row>
    <row r="9" spans="1:89" x14ac:dyDescent="0.25">
      <c r="A9" s="1" t="s">
        <v>105</v>
      </c>
      <c r="B9" s="1" t="s">
        <v>106</v>
      </c>
      <c r="C9" t="str">
        <f t="shared" si="0"/>
        <v xml:space="preserve"> IND Qualiac</v>
      </c>
      <c r="D9" s="1" t="s">
        <v>116</v>
      </c>
      <c r="E9" t="s">
        <v>108</v>
      </c>
      <c r="F9" t="s">
        <v>141</v>
      </c>
      <c r="G9" t="s">
        <v>142</v>
      </c>
      <c r="H9" s="25" t="s">
        <v>215</v>
      </c>
      <c r="I9" t="s">
        <v>130</v>
      </c>
      <c r="J9" t="s">
        <v>121</v>
      </c>
      <c r="K9" t="s">
        <v>144</v>
      </c>
      <c r="M9" t="s">
        <v>110</v>
      </c>
      <c r="N9" s="1" t="s">
        <v>112</v>
      </c>
      <c r="O9" s="1" t="s">
        <v>145</v>
      </c>
      <c r="P9" s="1" t="s">
        <v>146</v>
      </c>
      <c r="Q9" s="1" t="s">
        <v>111</v>
      </c>
      <c r="S9" t="s">
        <v>113</v>
      </c>
      <c r="T9" t="s">
        <v>111</v>
      </c>
      <c r="AD9" s="6">
        <v>4896.57</v>
      </c>
      <c r="AE9" s="6">
        <v>0</v>
      </c>
      <c r="AF9" s="6">
        <v>4896.57</v>
      </c>
      <c r="AG9" s="6">
        <v>-4896.57</v>
      </c>
      <c r="AH9" s="1" t="s">
        <v>125</v>
      </c>
      <c r="AK9" s="10">
        <v>0</v>
      </c>
      <c r="AL9" s="6">
        <v>0</v>
      </c>
      <c r="AM9" s="6">
        <v>0</v>
      </c>
      <c r="AN9" s="6">
        <v>0</v>
      </c>
      <c r="AO9" s="6">
        <v>0</v>
      </c>
      <c r="AS9" s="10">
        <v>0</v>
      </c>
      <c r="AT9" s="6">
        <v>0</v>
      </c>
      <c r="AU9" s="6">
        <v>0</v>
      </c>
      <c r="AV9" s="6">
        <v>0</v>
      </c>
      <c r="AW9" s="6">
        <v>0</v>
      </c>
      <c r="AY9" s="26" t="s">
        <v>219</v>
      </c>
      <c r="BC9" s="1" t="s">
        <v>132</v>
      </c>
      <c r="BH9" s="1" t="s">
        <v>115</v>
      </c>
      <c r="BI9" s="1">
        <v>20120523</v>
      </c>
      <c r="BM9" s="9">
        <v>0</v>
      </c>
      <c r="BN9" s="1" t="s">
        <v>147</v>
      </c>
      <c r="BP9" s="11">
        <v>0</v>
      </c>
      <c r="BQ9" s="1" t="s">
        <v>134</v>
      </c>
      <c r="BU9" s="1" t="s">
        <v>110</v>
      </c>
      <c r="BV9" s="1" t="s">
        <v>112</v>
      </c>
      <c r="BW9" t="str">
        <f t="shared" si="1"/>
        <v>606300 - Ach n stock:Four ent</v>
      </c>
      <c r="BX9" s="1" t="s">
        <v>111</v>
      </c>
      <c r="BY9" s="1" t="s">
        <v>113</v>
      </c>
      <c r="BZ9" t="str">
        <f t="shared" si="2"/>
        <v>ACT1 - Activité 1</v>
      </c>
      <c r="CC9" t="str">
        <f t="shared" si="3"/>
        <v xml:space="preserve"> - </v>
      </c>
      <c r="CF9" t="str">
        <f t="shared" si="4"/>
        <v xml:space="preserve"> - </v>
      </c>
      <c r="CG9" s="1" t="s">
        <v>114</v>
      </c>
      <c r="CH9" s="1" t="s">
        <v>115</v>
      </c>
      <c r="CI9" s="26" t="s">
        <v>221</v>
      </c>
      <c r="CJ9" s="26" t="s">
        <v>212</v>
      </c>
      <c r="CK9" s="26" t="s">
        <v>222</v>
      </c>
    </row>
    <row r="10" spans="1:89" x14ac:dyDescent="0.25">
      <c r="A10" s="1" t="s">
        <v>105</v>
      </c>
      <c r="B10" s="1" t="s">
        <v>106</v>
      </c>
      <c r="C10" t="str">
        <f t="shared" si="0"/>
        <v xml:space="preserve"> IND Qualiac</v>
      </c>
      <c r="D10" s="1" t="s">
        <v>116</v>
      </c>
      <c r="E10" t="s">
        <v>108</v>
      </c>
      <c r="F10" t="s">
        <v>148</v>
      </c>
      <c r="G10" t="s">
        <v>149</v>
      </c>
      <c r="H10" s="25" t="s">
        <v>215</v>
      </c>
      <c r="I10" t="s">
        <v>130</v>
      </c>
      <c r="J10" t="s">
        <v>121</v>
      </c>
      <c r="K10" t="s">
        <v>150</v>
      </c>
      <c r="M10" t="s">
        <v>110</v>
      </c>
      <c r="N10" s="1" t="s">
        <v>112</v>
      </c>
      <c r="O10" s="1" t="s">
        <v>145</v>
      </c>
      <c r="P10" s="1" t="s">
        <v>146</v>
      </c>
      <c r="Q10" s="1" t="s">
        <v>111</v>
      </c>
      <c r="S10" t="s">
        <v>113</v>
      </c>
      <c r="T10" t="s">
        <v>111</v>
      </c>
      <c r="AD10" s="6">
        <v>5870</v>
      </c>
      <c r="AE10" s="6">
        <v>0</v>
      </c>
      <c r="AF10" s="6">
        <v>5870</v>
      </c>
      <c r="AG10" s="6">
        <v>-5870</v>
      </c>
      <c r="AH10" s="1" t="s">
        <v>125</v>
      </c>
      <c r="AK10" s="10">
        <v>0</v>
      </c>
      <c r="AL10" s="6">
        <v>0</v>
      </c>
      <c r="AM10" s="6">
        <v>0</v>
      </c>
      <c r="AN10" s="6">
        <v>0</v>
      </c>
      <c r="AO10" s="6">
        <v>0</v>
      </c>
      <c r="AS10" s="10">
        <v>0</v>
      </c>
      <c r="AT10" s="6">
        <v>0</v>
      </c>
      <c r="AU10" s="6">
        <v>0</v>
      </c>
      <c r="AV10" s="6">
        <v>0</v>
      </c>
      <c r="AW10" s="6">
        <v>0</v>
      </c>
      <c r="AY10" s="26" t="s">
        <v>219</v>
      </c>
      <c r="BB10" s="1" t="s">
        <v>141</v>
      </c>
      <c r="BC10" s="1" t="s">
        <v>132</v>
      </c>
      <c r="BH10" s="1" t="s">
        <v>115</v>
      </c>
      <c r="BI10" s="1">
        <v>20120523</v>
      </c>
      <c r="BM10" s="9">
        <v>0</v>
      </c>
      <c r="BN10" s="1" t="s">
        <v>151</v>
      </c>
      <c r="BP10" s="11">
        <v>0</v>
      </c>
      <c r="BQ10" s="1" t="s">
        <v>134</v>
      </c>
      <c r="BU10" s="1" t="s">
        <v>110</v>
      </c>
      <c r="BV10" s="1" t="s">
        <v>112</v>
      </c>
      <c r="BW10" t="str">
        <f t="shared" si="1"/>
        <v>606300 - Ach n stock:Four ent</v>
      </c>
      <c r="BX10" s="1" t="s">
        <v>111</v>
      </c>
      <c r="BY10" s="1" t="s">
        <v>113</v>
      </c>
      <c r="BZ10" t="str">
        <f t="shared" si="2"/>
        <v>ACT1 - Activité 1</v>
      </c>
      <c r="CC10" t="str">
        <f t="shared" si="3"/>
        <v xml:space="preserve"> - </v>
      </c>
      <c r="CF10" t="str">
        <f t="shared" si="4"/>
        <v xml:space="preserve"> - </v>
      </c>
      <c r="CG10" s="1" t="s">
        <v>114</v>
      </c>
      <c r="CH10" s="1" t="s">
        <v>115</v>
      </c>
      <c r="CI10" s="26" t="s">
        <v>221</v>
      </c>
      <c r="CJ10" s="26" t="s">
        <v>212</v>
      </c>
      <c r="CK10" s="26" t="s">
        <v>222</v>
      </c>
    </row>
    <row r="11" spans="1:89" x14ac:dyDescent="0.25">
      <c r="A11" s="1" t="s">
        <v>105</v>
      </c>
      <c r="B11" s="1" t="s">
        <v>106</v>
      </c>
      <c r="C11" t="str">
        <f t="shared" si="0"/>
        <v xml:space="preserve"> IND Qualiac</v>
      </c>
      <c r="D11" s="1" t="s">
        <v>116</v>
      </c>
      <c r="E11" t="s">
        <v>108</v>
      </c>
      <c r="F11" t="s">
        <v>152</v>
      </c>
      <c r="G11" t="s">
        <v>153</v>
      </c>
      <c r="H11" s="25" t="s">
        <v>215</v>
      </c>
      <c r="I11" t="s">
        <v>130</v>
      </c>
      <c r="J11" t="s">
        <v>121</v>
      </c>
      <c r="K11" t="s">
        <v>154</v>
      </c>
      <c r="M11" t="s">
        <v>110</v>
      </c>
      <c r="N11" s="1" t="s">
        <v>112</v>
      </c>
      <c r="O11" s="1" t="s">
        <v>123</v>
      </c>
      <c r="P11" s="1" t="s">
        <v>124</v>
      </c>
      <c r="Q11" s="1" t="s">
        <v>111</v>
      </c>
      <c r="S11" t="s">
        <v>113</v>
      </c>
      <c r="T11" t="s">
        <v>111</v>
      </c>
      <c r="AD11" s="6">
        <v>1796.34</v>
      </c>
      <c r="AE11" s="6">
        <v>0</v>
      </c>
      <c r="AF11" s="6">
        <v>1796.34</v>
      </c>
      <c r="AG11" s="6">
        <v>-1796.34</v>
      </c>
      <c r="AH11" s="1" t="s">
        <v>125</v>
      </c>
      <c r="AK11" s="10">
        <v>0</v>
      </c>
      <c r="AL11" s="6">
        <v>0</v>
      </c>
      <c r="AM11" s="6">
        <v>0</v>
      </c>
      <c r="AN11" s="6">
        <v>0</v>
      </c>
      <c r="AO11" s="6">
        <v>0</v>
      </c>
      <c r="AS11" s="10">
        <v>0</v>
      </c>
      <c r="AT11" s="6">
        <v>0</v>
      </c>
      <c r="AU11" s="6">
        <v>0</v>
      </c>
      <c r="AV11" s="6">
        <v>0</v>
      </c>
      <c r="AW11" s="6">
        <v>0</v>
      </c>
      <c r="AY11" s="26" t="s">
        <v>219</v>
      </c>
      <c r="BB11" s="1" t="s">
        <v>148</v>
      </c>
      <c r="BC11" s="1" t="s">
        <v>132</v>
      </c>
      <c r="BH11" s="1" t="s">
        <v>115</v>
      </c>
      <c r="BI11" s="1">
        <v>20120523</v>
      </c>
      <c r="BM11" s="9">
        <v>0</v>
      </c>
      <c r="BN11" s="1" t="s">
        <v>155</v>
      </c>
      <c r="BP11" s="11">
        <v>0</v>
      </c>
      <c r="BQ11" s="1" t="s">
        <v>156</v>
      </c>
      <c r="BU11" s="1" t="s">
        <v>110</v>
      </c>
      <c r="BV11" s="1" t="s">
        <v>112</v>
      </c>
      <c r="BW11" t="str">
        <f t="shared" si="1"/>
        <v>606300 - Ach n stock:Four ent</v>
      </c>
      <c r="BX11" s="1" t="s">
        <v>111</v>
      </c>
      <c r="BY11" s="1" t="s">
        <v>113</v>
      </c>
      <c r="BZ11" t="str">
        <f t="shared" si="2"/>
        <v>ACT1 - Activité 1</v>
      </c>
      <c r="CC11" t="str">
        <f t="shared" si="3"/>
        <v xml:space="preserve"> - </v>
      </c>
      <c r="CF11" t="str">
        <f t="shared" si="4"/>
        <v xml:space="preserve"> - </v>
      </c>
      <c r="CG11" s="1" t="s">
        <v>114</v>
      </c>
      <c r="CH11" s="1" t="s">
        <v>115</v>
      </c>
      <c r="CI11" s="26" t="s">
        <v>221</v>
      </c>
      <c r="CJ11" s="26" t="s">
        <v>212</v>
      </c>
      <c r="CK11" s="26" t="s">
        <v>222</v>
      </c>
    </row>
    <row r="12" spans="1:89" x14ac:dyDescent="0.25">
      <c r="A12" s="1" t="s">
        <v>105</v>
      </c>
      <c r="B12" s="1" t="s">
        <v>106</v>
      </c>
      <c r="C12" t="str">
        <f t="shared" si="0"/>
        <v xml:space="preserve"> IND Qualiac</v>
      </c>
      <c r="D12" s="1" t="s">
        <v>116</v>
      </c>
      <c r="E12" t="s">
        <v>108</v>
      </c>
      <c r="F12" t="s">
        <v>157</v>
      </c>
      <c r="G12" t="s">
        <v>158</v>
      </c>
      <c r="H12" s="25" t="s">
        <v>215</v>
      </c>
      <c r="I12" t="s">
        <v>130</v>
      </c>
      <c r="J12" t="s">
        <v>121</v>
      </c>
      <c r="K12" t="s">
        <v>159</v>
      </c>
      <c r="M12" t="s">
        <v>110</v>
      </c>
      <c r="N12" s="1" t="s">
        <v>112</v>
      </c>
      <c r="O12" s="1" t="s">
        <v>123</v>
      </c>
      <c r="P12" s="1" t="s">
        <v>124</v>
      </c>
      <c r="Q12" s="1" t="s">
        <v>111</v>
      </c>
      <c r="S12" t="s">
        <v>113</v>
      </c>
      <c r="T12" t="s">
        <v>111</v>
      </c>
      <c r="AD12" s="6">
        <v>5741</v>
      </c>
      <c r="AE12" s="6">
        <v>0</v>
      </c>
      <c r="AF12" s="6">
        <v>5741</v>
      </c>
      <c r="AG12" s="6">
        <v>-5741</v>
      </c>
      <c r="AH12" s="1" t="s">
        <v>125</v>
      </c>
      <c r="AK12" s="10">
        <v>0</v>
      </c>
      <c r="AL12" s="6">
        <v>0</v>
      </c>
      <c r="AM12" s="6">
        <v>0</v>
      </c>
      <c r="AN12" s="6">
        <v>0</v>
      </c>
      <c r="AO12" s="6">
        <v>0</v>
      </c>
      <c r="AS12" s="10">
        <v>0</v>
      </c>
      <c r="AT12" s="6">
        <v>0</v>
      </c>
      <c r="AU12" s="6">
        <v>0</v>
      </c>
      <c r="AV12" s="6">
        <v>0</v>
      </c>
      <c r="AW12" s="6">
        <v>0</v>
      </c>
      <c r="AY12" s="26" t="s">
        <v>219</v>
      </c>
      <c r="BB12" s="1" t="s">
        <v>152</v>
      </c>
      <c r="BC12" s="1" t="s">
        <v>132</v>
      </c>
      <c r="BH12" s="1" t="s">
        <v>115</v>
      </c>
      <c r="BI12" s="1">
        <v>20120523</v>
      </c>
      <c r="BM12" s="9">
        <v>0</v>
      </c>
      <c r="BN12" s="1" t="s">
        <v>155</v>
      </c>
      <c r="BP12" s="11">
        <v>0</v>
      </c>
      <c r="BQ12" s="1" t="s">
        <v>156</v>
      </c>
      <c r="BU12" s="1" t="s">
        <v>110</v>
      </c>
      <c r="BV12" s="1" t="s">
        <v>112</v>
      </c>
      <c r="BW12" t="str">
        <f t="shared" si="1"/>
        <v>606300 - Ach n stock:Four ent</v>
      </c>
      <c r="BX12" s="1" t="s">
        <v>111</v>
      </c>
      <c r="BY12" s="1" t="s">
        <v>113</v>
      </c>
      <c r="BZ12" t="str">
        <f t="shared" si="2"/>
        <v>ACT1 - Activité 1</v>
      </c>
      <c r="CC12" t="str">
        <f t="shared" si="3"/>
        <v xml:space="preserve"> - </v>
      </c>
      <c r="CF12" t="str">
        <f t="shared" si="4"/>
        <v xml:space="preserve"> - </v>
      </c>
      <c r="CG12" s="1" t="s">
        <v>114</v>
      </c>
      <c r="CH12" s="1" t="s">
        <v>115</v>
      </c>
      <c r="CI12" s="26" t="s">
        <v>221</v>
      </c>
      <c r="CJ12" s="26" t="s">
        <v>212</v>
      </c>
      <c r="CK12" s="26" t="s">
        <v>222</v>
      </c>
    </row>
    <row r="13" spans="1:89" x14ac:dyDescent="0.25">
      <c r="A13" s="1" t="s">
        <v>105</v>
      </c>
      <c r="B13" s="1" t="s">
        <v>106</v>
      </c>
      <c r="C13" t="str">
        <f t="shared" si="0"/>
        <v xml:space="preserve"> IND Qualiac</v>
      </c>
      <c r="D13" s="1" t="s">
        <v>116</v>
      </c>
      <c r="E13" t="s">
        <v>108</v>
      </c>
      <c r="F13" t="s">
        <v>160</v>
      </c>
      <c r="G13" t="s">
        <v>161</v>
      </c>
      <c r="H13" s="25" t="s">
        <v>216</v>
      </c>
      <c r="I13" t="s">
        <v>130</v>
      </c>
      <c r="J13" t="s">
        <v>121</v>
      </c>
      <c r="K13" t="s">
        <v>163</v>
      </c>
      <c r="M13" t="s">
        <v>110</v>
      </c>
      <c r="N13" s="1" t="s">
        <v>112</v>
      </c>
      <c r="O13" s="1" t="s">
        <v>145</v>
      </c>
      <c r="P13" s="1" t="s">
        <v>146</v>
      </c>
      <c r="Q13" s="1" t="s">
        <v>111</v>
      </c>
      <c r="S13" t="s">
        <v>113</v>
      </c>
      <c r="T13" t="s">
        <v>111</v>
      </c>
      <c r="AD13" s="6">
        <v>400</v>
      </c>
      <c r="AE13" s="6">
        <v>0</v>
      </c>
      <c r="AF13" s="6">
        <v>400</v>
      </c>
      <c r="AG13" s="6">
        <v>-400</v>
      </c>
      <c r="AH13" s="1" t="s">
        <v>125</v>
      </c>
      <c r="AK13" s="10">
        <v>0</v>
      </c>
      <c r="AL13" s="6">
        <v>0</v>
      </c>
      <c r="AM13" s="6">
        <v>0</v>
      </c>
      <c r="AN13" s="6">
        <v>0</v>
      </c>
      <c r="AO13" s="6">
        <v>0</v>
      </c>
      <c r="AS13" s="10">
        <v>0</v>
      </c>
      <c r="AT13" s="6">
        <v>0</v>
      </c>
      <c r="AU13" s="6">
        <v>0</v>
      </c>
      <c r="AV13" s="6">
        <v>0</v>
      </c>
      <c r="AW13" s="6">
        <v>0</v>
      </c>
      <c r="AY13" s="26" t="s">
        <v>219</v>
      </c>
      <c r="BC13" s="1" t="s">
        <v>132</v>
      </c>
      <c r="BH13" s="1" t="s">
        <v>115</v>
      </c>
      <c r="BI13" s="1">
        <v>20120524</v>
      </c>
      <c r="BM13" s="9">
        <v>0</v>
      </c>
      <c r="BN13" s="1" t="s">
        <v>164</v>
      </c>
      <c r="BP13" s="11">
        <v>0</v>
      </c>
      <c r="BU13" s="1" t="s">
        <v>110</v>
      </c>
      <c r="BV13" s="1" t="s">
        <v>112</v>
      </c>
      <c r="BW13" t="str">
        <f t="shared" si="1"/>
        <v>606300 - Ach n stock:Four ent</v>
      </c>
      <c r="BX13" s="1" t="s">
        <v>111</v>
      </c>
      <c r="BY13" s="1" t="s">
        <v>113</v>
      </c>
      <c r="BZ13" t="str">
        <f t="shared" si="2"/>
        <v>ACT1 - Activité 1</v>
      </c>
      <c r="CC13" t="str">
        <f t="shared" si="3"/>
        <v xml:space="preserve"> - </v>
      </c>
      <c r="CF13" t="str">
        <f t="shared" si="4"/>
        <v xml:space="preserve"> - </v>
      </c>
      <c r="CG13" s="1" t="s">
        <v>114</v>
      </c>
      <c r="CH13" s="1" t="s">
        <v>115</v>
      </c>
      <c r="CI13" s="26" t="s">
        <v>221</v>
      </c>
      <c r="CJ13" s="26" t="s">
        <v>212</v>
      </c>
      <c r="CK13" s="26" t="s">
        <v>222</v>
      </c>
    </row>
    <row r="14" spans="1:89" x14ac:dyDescent="0.25">
      <c r="A14" s="1" t="s">
        <v>105</v>
      </c>
      <c r="B14" s="1" t="s">
        <v>106</v>
      </c>
      <c r="C14" t="str">
        <f t="shared" si="0"/>
        <v xml:space="preserve"> IND Qualiac</v>
      </c>
      <c r="D14" s="1" t="s">
        <v>116</v>
      </c>
      <c r="E14" t="s">
        <v>108</v>
      </c>
      <c r="F14" t="s">
        <v>165</v>
      </c>
      <c r="G14" t="s">
        <v>166</v>
      </c>
      <c r="H14" s="25" t="s">
        <v>216</v>
      </c>
      <c r="I14" t="s">
        <v>130</v>
      </c>
      <c r="J14" t="s">
        <v>121</v>
      </c>
      <c r="K14" t="s">
        <v>163</v>
      </c>
      <c r="M14" t="s">
        <v>110</v>
      </c>
      <c r="N14" s="1" t="s">
        <v>112</v>
      </c>
      <c r="O14" s="1" t="s">
        <v>145</v>
      </c>
      <c r="P14" s="1" t="s">
        <v>146</v>
      </c>
      <c r="Q14" s="1" t="s">
        <v>111</v>
      </c>
      <c r="S14" t="s">
        <v>113</v>
      </c>
      <c r="T14" t="s">
        <v>111</v>
      </c>
      <c r="AD14" s="6">
        <v>400</v>
      </c>
      <c r="AE14" s="6">
        <v>0</v>
      </c>
      <c r="AF14" s="6">
        <v>400</v>
      </c>
      <c r="AG14" s="6">
        <v>-400</v>
      </c>
      <c r="AH14" s="1" t="s">
        <v>125</v>
      </c>
      <c r="AK14" s="10">
        <v>0</v>
      </c>
      <c r="AL14" s="6">
        <v>0</v>
      </c>
      <c r="AM14" s="6">
        <v>0</v>
      </c>
      <c r="AN14" s="6">
        <v>0</v>
      </c>
      <c r="AO14" s="6">
        <v>0</v>
      </c>
      <c r="AS14" s="10">
        <v>0</v>
      </c>
      <c r="AT14" s="6">
        <v>0</v>
      </c>
      <c r="AU14" s="6">
        <v>0</v>
      </c>
      <c r="AV14" s="6">
        <v>0</v>
      </c>
      <c r="AW14" s="6">
        <v>0</v>
      </c>
      <c r="AY14" s="26" t="s">
        <v>219</v>
      </c>
      <c r="BB14" s="1" t="s">
        <v>160</v>
      </c>
      <c r="BC14" s="1" t="s">
        <v>132</v>
      </c>
      <c r="BH14" s="1" t="s">
        <v>115</v>
      </c>
      <c r="BI14" s="1">
        <v>20120524</v>
      </c>
      <c r="BM14" s="9">
        <v>0</v>
      </c>
      <c r="BN14" s="1" t="s">
        <v>164</v>
      </c>
      <c r="BP14" s="11">
        <v>0</v>
      </c>
      <c r="BU14" s="1" t="s">
        <v>110</v>
      </c>
      <c r="BV14" s="1" t="s">
        <v>112</v>
      </c>
      <c r="BW14" t="str">
        <f t="shared" si="1"/>
        <v>606300 - Ach n stock:Four ent</v>
      </c>
      <c r="BX14" s="1" t="s">
        <v>111</v>
      </c>
      <c r="BY14" s="1" t="s">
        <v>113</v>
      </c>
      <c r="BZ14" t="str">
        <f t="shared" si="2"/>
        <v>ACT1 - Activité 1</v>
      </c>
      <c r="CC14" t="str">
        <f t="shared" si="3"/>
        <v xml:space="preserve"> - </v>
      </c>
      <c r="CF14" t="str">
        <f t="shared" si="4"/>
        <v xml:space="preserve"> - </v>
      </c>
      <c r="CG14" s="1" t="s">
        <v>114</v>
      </c>
      <c r="CH14" s="1" t="s">
        <v>115</v>
      </c>
      <c r="CI14" s="26" t="s">
        <v>221</v>
      </c>
      <c r="CJ14" s="26" t="s">
        <v>212</v>
      </c>
      <c r="CK14" s="26" t="s">
        <v>222</v>
      </c>
    </row>
    <row r="15" spans="1:89" x14ac:dyDescent="0.25">
      <c r="A15" s="1" t="s">
        <v>105</v>
      </c>
      <c r="B15" s="1" t="s">
        <v>106</v>
      </c>
      <c r="C15" t="str">
        <f t="shared" si="0"/>
        <v xml:space="preserve"> IND Qualiac</v>
      </c>
      <c r="D15" s="1" t="s">
        <v>116</v>
      </c>
      <c r="E15" t="s">
        <v>108</v>
      </c>
      <c r="F15" t="s">
        <v>167</v>
      </c>
      <c r="G15" t="s">
        <v>168</v>
      </c>
      <c r="H15" s="25" t="s">
        <v>216</v>
      </c>
      <c r="I15" t="s">
        <v>130</v>
      </c>
      <c r="J15" t="s">
        <v>121</v>
      </c>
      <c r="K15" t="s">
        <v>169</v>
      </c>
      <c r="M15" t="s">
        <v>110</v>
      </c>
      <c r="N15" s="1" t="s">
        <v>112</v>
      </c>
      <c r="O15" s="1" t="s">
        <v>123</v>
      </c>
      <c r="P15" s="1" t="s">
        <v>124</v>
      </c>
      <c r="Q15" s="1" t="s">
        <v>111</v>
      </c>
      <c r="S15" t="s">
        <v>113</v>
      </c>
      <c r="T15" t="s">
        <v>111</v>
      </c>
      <c r="AD15" s="6">
        <v>3596.87</v>
      </c>
      <c r="AE15" s="6">
        <v>0</v>
      </c>
      <c r="AF15" s="6">
        <v>3596.87</v>
      </c>
      <c r="AG15" s="6">
        <v>-3596.87</v>
      </c>
      <c r="AH15" s="1" t="s">
        <v>125</v>
      </c>
      <c r="AK15" s="10">
        <v>0</v>
      </c>
      <c r="AL15" s="6">
        <v>0</v>
      </c>
      <c r="AM15" s="6">
        <v>0</v>
      </c>
      <c r="AN15" s="6">
        <v>0</v>
      </c>
      <c r="AO15" s="6">
        <v>0</v>
      </c>
      <c r="AS15" s="10">
        <v>0</v>
      </c>
      <c r="AT15" s="6">
        <v>0</v>
      </c>
      <c r="AU15" s="6">
        <v>0</v>
      </c>
      <c r="AV15" s="6">
        <v>0</v>
      </c>
      <c r="AW15" s="6">
        <v>0</v>
      </c>
      <c r="AY15" s="26" t="s">
        <v>219</v>
      </c>
      <c r="BC15" s="1" t="s">
        <v>132</v>
      </c>
      <c r="BH15" s="1" t="s">
        <v>115</v>
      </c>
      <c r="BI15" s="1">
        <v>20120524</v>
      </c>
      <c r="BM15" s="9">
        <v>0</v>
      </c>
      <c r="BN15" s="1" t="s">
        <v>155</v>
      </c>
      <c r="BP15" s="11">
        <v>0</v>
      </c>
      <c r="BQ15" s="1" t="s">
        <v>170</v>
      </c>
      <c r="BU15" s="1" t="s">
        <v>110</v>
      </c>
      <c r="BV15" s="1" t="s">
        <v>112</v>
      </c>
      <c r="BW15" t="str">
        <f t="shared" si="1"/>
        <v>606300 - Ach n stock:Four ent</v>
      </c>
      <c r="BX15" s="1" t="s">
        <v>111</v>
      </c>
      <c r="BY15" s="1" t="s">
        <v>113</v>
      </c>
      <c r="BZ15" t="str">
        <f t="shared" si="2"/>
        <v>ACT1 - Activité 1</v>
      </c>
      <c r="CC15" t="str">
        <f t="shared" si="3"/>
        <v xml:space="preserve"> - </v>
      </c>
      <c r="CF15" t="str">
        <f t="shared" si="4"/>
        <v xml:space="preserve"> - </v>
      </c>
      <c r="CG15" s="1" t="s">
        <v>114</v>
      </c>
      <c r="CH15" s="1" t="s">
        <v>115</v>
      </c>
      <c r="CI15" s="26" t="s">
        <v>221</v>
      </c>
      <c r="CJ15" s="26" t="s">
        <v>212</v>
      </c>
      <c r="CK15" s="26" t="s">
        <v>222</v>
      </c>
    </row>
    <row r="16" spans="1:89" x14ac:dyDescent="0.25">
      <c r="A16" s="1" t="s">
        <v>105</v>
      </c>
      <c r="B16" s="1" t="s">
        <v>106</v>
      </c>
      <c r="C16" t="str">
        <f t="shared" si="0"/>
        <v xml:space="preserve"> IND Qualiac</v>
      </c>
      <c r="D16" s="1" t="s">
        <v>116</v>
      </c>
      <c r="E16" t="s">
        <v>108</v>
      </c>
      <c r="F16" t="s">
        <v>171</v>
      </c>
      <c r="G16" t="s">
        <v>172</v>
      </c>
      <c r="H16" s="25" t="s">
        <v>216</v>
      </c>
      <c r="I16" t="s">
        <v>130</v>
      </c>
      <c r="J16" t="s">
        <v>121</v>
      </c>
      <c r="K16" t="s">
        <v>169</v>
      </c>
      <c r="M16" t="s">
        <v>110</v>
      </c>
      <c r="N16" s="1" t="s">
        <v>112</v>
      </c>
      <c r="O16" s="1" t="s">
        <v>123</v>
      </c>
      <c r="P16" s="1" t="s">
        <v>124</v>
      </c>
      <c r="Q16" s="1" t="s">
        <v>111</v>
      </c>
      <c r="S16" t="s">
        <v>113</v>
      </c>
      <c r="T16" t="s">
        <v>111</v>
      </c>
      <c r="AD16" s="6">
        <v>5000</v>
      </c>
      <c r="AE16" s="6">
        <v>0</v>
      </c>
      <c r="AF16" s="6">
        <v>5000</v>
      </c>
      <c r="AG16" s="6">
        <v>-5000</v>
      </c>
      <c r="AH16" s="1" t="s">
        <v>125</v>
      </c>
      <c r="AK16" s="10">
        <v>0</v>
      </c>
      <c r="AL16" s="6">
        <v>0</v>
      </c>
      <c r="AM16" s="6">
        <v>0</v>
      </c>
      <c r="AN16" s="6">
        <v>0</v>
      </c>
      <c r="AO16" s="6">
        <v>0</v>
      </c>
      <c r="AS16" s="10">
        <v>0</v>
      </c>
      <c r="AT16" s="6">
        <v>0</v>
      </c>
      <c r="AU16" s="6">
        <v>0</v>
      </c>
      <c r="AV16" s="6">
        <v>0</v>
      </c>
      <c r="AW16" s="6">
        <v>0</v>
      </c>
      <c r="AY16" s="26" t="s">
        <v>219</v>
      </c>
      <c r="BB16" s="1" t="s">
        <v>167</v>
      </c>
      <c r="BC16" s="1" t="s">
        <v>132</v>
      </c>
      <c r="BH16" s="1" t="s">
        <v>115</v>
      </c>
      <c r="BI16" s="1">
        <v>20120524</v>
      </c>
      <c r="BM16" s="9">
        <v>0</v>
      </c>
      <c r="BN16" s="1" t="s">
        <v>155</v>
      </c>
      <c r="BP16" s="11">
        <v>0</v>
      </c>
      <c r="BQ16" s="1" t="s">
        <v>170</v>
      </c>
      <c r="BU16" s="1" t="s">
        <v>110</v>
      </c>
      <c r="BV16" s="1" t="s">
        <v>112</v>
      </c>
      <c r="BW16" t="str">
        <f t="shared" si="1"/>
        <v>606300 - Ach n stock:Four ent</v>
      </c>
      <c r="BX16" s="1" t="s">
        <v>111</v>
      </c>
      <c r="BY16" s="1" t="s">
        <v>113</v>
      </c>
      <c r="BZ16" t="str">
        <f t="shared" si="2"/>
        <v>ACT1 - Activité 1</v>
      </c>
      <c r="CC16" t="str">
        <f t="shared" si="3"/>
        <v xml:space="preserve"> - </v>
      </c>
      <c r="CF16" t="str">
        <f t="shared" si="4"/>
        <v xml:space="preserve"> - </v>
      </c>
      <c r="CG16" s="1" t="s">
        <v>114</v>
      </c>
      <c r="CH16" s="1" t="s">
        <v>115</v>
      </c>
      <c r="CI16" s="26" t="s">
        <v>221</v>
      </c>
      <c r="CJ16" s="26" t="s">
        <v>212</v>
      </c>
      <c r="CK16" s="26" t="s">
        <v>222</v>
      </c>
    </row>
    <row r="17" spans="1:89" x14ac:dyDescent="0.25">
      <c r="A17" s="1" t="s">
        <v>105</v>
      </c>
      <c r="B17" s="1" t="s">
        <v>106</v>
      </c>
      <c r="C17" t="str">
        <f t="shared" si="0"/>
        <v xml:space="preserve"> IND Qualiac</v>
      </c>
      <c r="D17" s="1" t="s">
        <v>107</v>
      </c>
      <c r="E17" t="s">
        <v>108</v>
      </c>
      <c r="K17" t="s">
        <v>109</v>
      </c>
      <c r="M17" t="s">
        <v>110</v>
      </c>
      <c r="Q17" s="1" t="s">
        <v>173</v>
      </c>
      <c r="AD17" s="6">
        <v>4524.99</v>
      </c>
      <c r="AE17" s="6">
        <v>50</v>
      </c>
      <c r="AF17" s="6">
        <v>4474.99</v>
      </c>
      <c r="AG17" s="6">
        <v>-4474.99</v>
      </c>
      <c r="AK17" s="10">
        <v>0</v>
      </c>
      <c r="AL17" s="6">
        <v>0</v>
      </c>
      <c r="AM17" s="6">
        <v>0</v>
      </c>
      <c r="AN17" s="6">
        <v>0</v>
      </c>
      <c r="AO17" s="6">
        <v>0</v>
      </c>
      <c r="AS17" s="10">
        <v>0</v>
      </c>
      <c r="AT17" s="6">
        <v>0</v>
      </c>
      <c r="AU17" s="6">
        <v>0</v>
      </c>
      <c r="AV17" s="6">
        <v>0</v>
      </c>
      <c r="AW17" s="6">
        <v>0</v>
      </c>
      <c r="AY17" s="26" t="s">
        <v>219</v>
      </c>
      <c r="BM17" s="9">
        <v>0</v>
      </c>
      <c r="BP17" s="11">
        <v>0</v>
      </c>
      <c r="BU17" s="1" t="s">
        <v>110</v>
      </c>
      <c r="BV17" s="1" t="s">
        <v>112</v>
      </c>
      <c r="BW17" t="str">
        <f t="shared" si="1"/>
        <v>606300 - Ach n stock:Four ent</v>
      </c>
      <c r="BX17" s="1" t="s">
        <v>173</v>
      </c>
      <c r="BY17" s="1" t="s">
        <v>174</v>
      </c>
      <c r="BZ17" t="str">
        <f t="shared" si="2"/>
        <v>ACT2 - Activité 2</v>
      </c>
      <c r="CC17" t="str">
        <f t="shared" si="3"/>
        <v xml:space="preserve"> - </v>
      </c>
      <c r="CF17" t="str">
        <f t="shared" si="4"/>
        <v xml:space="preserve"> - </v>
      </c>
      <c r="CG17" s="1" t="s">
        <v>114</v>
      </c>
      <c r="CH17" s="1" t="s">
        <v>115</v>
      </c>
      <c r="CI17" s="26" t="s">
        <v>221</v>
      </c>
      <c r="CJ17" s="26" t="s">
        <v>212</v>
      </c>
      <c r="CK17" s="26" t="s">
        <v>222</v>
      </c>
    </row>
    <row r="18" spans="1:89" x14ac:dyDescent="0.25">
      <c r="A18" s="1" t="s">
        <v>105</v>
      </c>
      <c r="B18" s="1" t="s">
        <v>106</v>
      </c>
      <c r="C18" t="str">
        <f t="shared" si="0"/>
        <v xml:space="preserve"> IND Qualiac</v>
      </c>
      <c r="D18" s="1" t="s">
        <v>116</v>
      </c>
      <c r="E18" t="s">
        <v>108</v>
      </c>
      <c r="F18" t="s">
        <v>175</v>
      </c>
      <c r="G18" t="s">
        <v>176</v>
      </c>
      <c r="H18" s="25" t="s">
        <v>217</v>
      </c>
      <c r="I18" t="s">
        <v>130</v>
      </c>
      <c r="J18" t="s">
        <v>121</v>
      </c>
      <c r="K18" s="1" t="s">
        <v>178</v>
      </c>
      <c r="M18" t="s">
        <v>110</v>
      </c>
      <c r="N18" s="1" t="s">
        <v>112</v>
      </c>
      <c r="O18" s="1" t="s">
        <v>123</v>
      </c>
      <c r="P18" s="1" t="s">
        <v>124</v>
      </c>
      <c r="Q18" s="1" t="s">
        <v>173</v>
      </c>
      <c r="S18" t="s">
        <v>174</v>
      </c>
      <c r="T18" t="s">
        <v>173</v>
      </c>
      <c r="AD18" s="6">
        <v>20</v>
      </c>
      <c r="AE18" s="6">
        <v>0</v>
      </c>
      <c r="AF18" s="6">
        <v>20</v>
      </c>
      <c r="AG18" s="6">
        <v>-20</v>
      </c>
      <c r="AH18" s="1" t="s">
        <v>125</v>
      </c>
      <c r="AK18" s="10">
        <v>0</v>
      </c>
      <c r="AL18" s="6">
        <v>0</v>
      </c>
      <c r="AM18" s="6">
        <v>0</v>
      </c>
      <c r="AN18" s="6">
        <v>0</v>
      </c>
      <c r="AO18" s="6">
        <v>0</v>
      </c>
      <c r="AS18" s="10">
        <v>0</v>
      </c>
      <c r="AT18" s="6">
        <v>0</v>
      </c>
      <c r="AU18" s="6">
        <v>0</v>
      </c>
      <c r="AV18" s="6">
        <v>0</v>
      </c>
      <c r="AW18" s="6">
        <v>0</v>
      </c>
      <c r="AY18" s="26" t="s">
        <v>219</v>
      </c>
      <c r="BC18" s="1" t="s">
        <v>132</v>
      </c>
      <c r="BH18" s="1" t="s">
        <v>115</v>
      </c>
      <c r="BI18" s="1">
        <v>20120503</v>
      </c>
      <c r="BM18" s="9">
        <v>0</v>
      </c>
      <c r="BP18" s="11">
        <v>0</v>
      </c>
      <c r="BU18" s="1" t="s">
        <v>110</v>
      </c>
      <c r="BV18" s="1" t="s">
        <v>112</v>
      </c>
      <c r="BW18" t="str">
        <f t="shared" si="1"/>
        <v>606300 - Ach n stock:Four ent</v>
      </c>
      <c r="BX18" s="1" t="s">
        <v>173</v>
      </c>
      <c r="BY18" s="1" t="s">
        <v>174</v>
      </c>
      <c r="BZ18" t="str">
        <f t="shared" si="2"/>
        <v>ACT2 - Activité 2</v>
      </c>
      <c r="CC18" t="str">
        <f t="shared" si="3"/>
        <v xml:space="preserve"> - </v>
      </c>
      <c r="CF18" t="str">
        <f t="shared" si="4"/>
        <v xml:space="preserve"> - </v>
      </c>
      <c r="CG18" s="1" t="s">
        <v>114</v>
      </c>
      <c r="CH18" s="1" t="s">
        <v>115</v>
      </c>
      <c r="CI18" s="26" t="s">
        <v>221</v>
      </c>
      <c r="CJ18" s="26" t="s">
        <v>212</v>
      </c>
      <c r="CK18" s="26" t="s">
        <v>222</v>
      </c>
    </row>
    <row r="19" spans="1:89" x14ac:dyDescent="0.25">
      <c r="A19" s="1" t="s">
        <v>105</v>
      </c>
      <c r="B19" s="1" t="s">
        <v>106</v>
      </c>
      <c r="C19" t="str">
        <f t="shared" si="0"/>
        <v xml:space="preserve"> IND Qualiac</v>
      </c>
      <c r="D19" s="1" t="s">
        <v>116</v>
      </c>
      <c r="E19" t="s">
        <v>108</v>
      </c>
      <c r="F19" t="s">
        <v>179</v>
      </c>
      <c r="G19" t="s">
        <v>180</v>
      </c>
      <c r="H19" s="25" t="s">
        <v>218</v>
      </c>
      <c r="I19" t="s">
        <v>130</v>
      </c>
      <c r="J19" t="s">
        <v>121</v>
      </c>
      <c r="K19" t="s">
        <v>182</v>
      </c>
      <c r="M19" t="s">
        <v>110</v>
      </c>
      <c r="N19" s="1" t="s">
        <v>112</v>
      </c>
      <c r="O19" s="1" t="s">
        <v>145</v>
      </c>
      <c r="P19" s="1" t="s">
        <v>146</v>
      </c>
      <c r="Q19" s="1" t="s">
        <v>183</v>
      </c>
      <c r="S19" t="s">
        <v>184</v>
      </c>
      <c r="T19" t="s">
        <v>183</v>
      </c>
      <c r="AD19" s="6">
        <v>50</v>
      </c>
      <c r="AE19" s="6">
        <v>0</v>
      </c>
      <c r="AF19" s="6">
        <v>50</v>
      </c>
      <c r="AG19" s="6">
        <v>-50</v>
      </c>
      <c r="AH19" s="1" t="s">
        <v>125</v>
      </c>
      <c r="AK19" s="10">
        <v>0</v>
      </c>
      <c r="AL19" s="6">
        <v>0</v>
      </c>
      <c r="AM19" s="6">
        <v>0</v>
      </c>
      <c r="AN19" s="6">
        <v>0</v>
      </c>
      <c r="AO19" s="6">
        <v>0</v>
      </c>
      <c r="AS19" s="10">
        <v>0</v>
      </c>
      <c r="AT19" s="6">
        <v>0</v>
      </c>
      <c r="AU19" s="6">
        <v>0</v>
      </c>
      <c r="AV19" s="6">
        <v>0</v>
      </c>
      <c r="AW19" s="6">
        <v>0</v>
      </c>
      <c r="AY19" s="26" t="s">
        <v>219</v>
      </c>
      <c r="BC19" s="1" t="s">
        <v>132</v>
      </c>
      <c r="BH19" s="1" t="s">
        <v>115</v>
      </c>
      <c r="BI19" s="1">
        <v>20120516</v>
      </c>
      <c r="BM19" s="9">
        <v>0</v>
      </c>
      <c r="BP19" s="11">
        <v>0</v>
      </c>
      <c r="BU19" s="1" t="s">
        <v>110</v>
      </c>
      <c r="BV19" s="1" t="s">
        <v>112</v>
      </c>
      <c r="BW19" t="str">
        <f t="shared" si="1"/>
        <v>606300 - Ach n stock:Four ent</v>
      </c>
      <c r="BX19" s="1" t="s">
        <v>183</v>
      </c>
      <c r="BY19" s="1" t="s">
        <v>184</v>
      </c>
      <c r="BZ19" t="str">
        <f t="shared" si="2"/>
        <v>ACT5 - Activité 5</v>
      </c>
      <c r="CC19" t="str">
        <f t="shared" si="3"/>
        <v xml:space="preserve"> - </v>
      </c>
      <c r="CF19" t="str">
        <f t="shared" si="4"/>
        <v xml:space="preserve"> - </v>
      </c>
      <c r="CG19" s="1" t="s">
        <v>114</v>
      </c>
      <c r="CH19" s="1" t="s">
        <v>115</v>
      </c>
      <c r="CI19" s="26" t="s">
        <v>221</v>
      </c>
      <c r="CJ19" s="26" t="s">
        <v>212</v>
      </c>
      <c r="CK19" s="26" t="s">
        <v>222</v>
      </c>
    </row>
    <row r="20" spans="1:89" x14ac:dyDescent="0.25">
      <c r="A20" s="1" t="s">
        <v>105</v>
      </c>
      <c r="B20" s="1" t="s">
        <v>106</v>
      </c>
      <c r="C20" t="str">
        <f t="shared" si="0"/>
        <v xml:space="preserve"> IND Qualiac</v>
      </c>
      <c r="D20" s="1" t="s">
        <v>116</v>
      </c>
      <c r="E20" t="s">
        <v>108</v>
      </c>
      <c r="F20" t="s">
        <v>185</v>
      </c>
      <c r="G20" t="s">
        <v>186</v>
      </c>
      <c r="H20" s="25" t="s">
        <v>212</v>
      </c>
      <c r="I20" t="s">
        <v>187</v>
      </c>
      <c r="J20" t="s">
        <v>121</v>
      </c>
      <c r="K20" t="s">
        <v>188</v>
      </c>
      <c r="M20" t="s">
        <v>189</v>
      </c>
      <c r="N20" s="1" t="s">
        <v>190</v>
      </c>
      <c r="O20" s="1" t="s">
        <v>191</v>
      </c>
      <c r="P20" s="1" t="s">
        <v>192</v>
      </c>
      <c r="Q20" s="1" t="s">
        <v>111</v>
      </c>
      <c r="S20" t="s">
        <v>113</v>
      </c>
      <c r="T20" t="s">
        <v>111</v>
      </c>
      <c r="AD20" s="6">
        <v>0</v>
      </c>
      <c r="AE20" s="6">
        <v>1000</v>
      </c>
      <c r="AF20" s="6">
        <v>-1000</v>
      </c>
      <c r="AG20" s="6">
        <v>1000</v>
      </c>
      <c r="AH20" s="1" t="s">
        <v>125</v>
      </c>
      <c r="AK20" s="10">
        <v>0</v>
      </c>
      <c r="AL20" s="6">
        <v>0</v>
      </c>
      <c r="AM20" s="6">
        <v>0</v>
      </c>
      <c r="AN20" s="6">
        <v>0</v>
      </c>
      <c r="AO20" s="6">
        <v>0</v>
      </c>
      <c r="AS20" s="10">
        <v>0</v>
      </c>
      <c r="AT20" s="6">
        <v>0</v>
      </c>
      <c r="AU20" s="6">
        <v>0</v>
      </c>
      <c r="AV20" s="6">
        <v>0</v>
      </c>
      <c r="AW20" s="6">
        <v>0</v>
      </c>
      <c r="AY20" s="26" t="s">
        <v>219</v>
      </c>
      <c r="BC20" s="1" t="s">
        <v>132</v>
      </c>
      <c r="BH20" s="1" t="s">
        <v>193</v>
      </c>
      <c r="BI20" s="1">
        <v>20120522</v>
      </c>
      <c r="BM20" s="9">
        <v>0</v>
      </c>
      <c r="BP20" s="11">
        <v>0</v>
      </c>
      <c r="BU20" s="1" t="s">
        <v>189</v>
      </c>
      <c r="BV20" s="1" t="s">
        <v>190</v>
      </c>
      <c r="BW20" t="str">
        <f t="shared" si="1"/>
        <v>607100 - Ach marchandise A</v>
      </c>
      <c r="BX20" s="1" t="s">
        <v>111</v>
      </c>
      <c r="BY20" s="1" t="s">
        <v>113</v>
      </c>
      <c r="BZ20" t="str">
        <f t="shared" si="2"/>
        <v>ACT1 - Activité 1</v>
      </c>
      <c r="CC20" t="str">
        <f t="shared" si="3"/>
        <v xml:space="preserve"> - </v>
      </c>
      <c r="CF20" t="str">
        <f t="shared" si="4"/>
        <v xml:space="preserve"> - </v>
      </c>
      <c r="CG20" s="1" t="s">
        <v>114</v>
      </c>
      <c r="CH20" s="1" t="s">
        <v>115</v>
      </c>
      <c r="CI20" s="26" t="s">
        <v>221</v>
      </c>
      <c r="CJ20" s="26" t="s">
        <v>212</v>
      </c>
      <c r="CK20" s="26" t="s">
        <v>222</v>
      </c>
    </row>
    <row r="21" spans="1:89" x14ac:dyDescent="0.25">
      <c r="A21" s="1" t="s">
        <v>105</v>
      </c>
      <c r="B21" s="1" t="s">
        <v>106</v>
      </c>
      <c r="C21" t="str">
        <f t="shared" si="0"/>
        <v xml:space="preserve"> IND Qualiac</v>
      </c>
      <c r="D21" s="1" t="s">
        <v>116</v>
      </c>
      <c r="E21" t="s">
        <v>108</v>
      </c>
      <c r="F21" t="s">
        <v>194</v>
      </c>
      <c r="G21" t="s">
        <v>195</v>
      </c>
      <c r="H21" s="25" t="s">
        <v>212</v>
      </c>
      <c r="I21" t="s">
        <v>120</v>
      </c>
      <c r="J21" t="s">
        <v>121</v>
      </c>
      <c r="K21" t="s">
        <v>196</v>
      </c>
      <c r="M21" t="s">
        <v>189</v>
      </c>
      <c r="N21" s="1" t="s">
        <v>190</v>
      </c>
      <c r="O21" s="1" t="s">
        <v>191</v>
      </c>
      <c r="P21" s="1" t="s">
        <v>192</v>
      </c>
      <c r="Q21" s="1" t="s">
        <v>111</v>
      </c>
      <c r="S21" t="s">
        <v>113</v>
      </c>
      <c r="T21" t="s">
        <v>111</v>
      </c>
      <c r="AD21" s="6">
        <v>8000</v>
      </c>
      <c r="AE21" s="6">
        <v>0</v>
      </c>
      <c r="AF21" s="6">
        <v>8000</v>
      </c>
      <c r="AG21" s="6">
        <v>-8000</v>
      </c>
      <c r="AH21" s="1" t="s">
        <v>125</v>
      </c>
      <c r="AK21" s="10">
        <v>0</v>
      </c>
      <c r="AL21" s="6">
        <v>0</v>
      </c>
      <c r="AM21" s="6">
        <v>0</v>
      </c>
      <c r="AN21" s="6">
        <v>0</v>
      </c>
      <c r="AO21" s="6">
        <v>0</v>
      </c>
      <c r="AS21" s="10">
        <v>0</v>
      </c>
      <c r="AT21" s="6">
        <v>0</v>
      </c>
      <c r="AU21" s="6">
        <v>0</v>
      </c>
      <c r="AV21" s="6">
        <v>0</v>
      </c>
      <c r="AW21" s="6">
        <v>0</v>
      </c>
      <c r="AY21" s="26" t="s">
        <v>219</v>
      </c>
      <c r="BB21" s="1" t="s">
        <v>185</v>
      </c>
      <c r="BC21" s="1" t="s">
        <v>132</v>
      </c>
      <c r="BH21" s="1" t="s">
        <v>115</v>
      </c>
      <c r="BI21" s="1">
        <v>20120530</v>
      </c>
      <c r="BM21" s="9">
        <v>0</v>
      </c>
      <c r="BP21" s="11">
        <v>0</v>
      </c>
      <c r="BU21" s="1" t="s">
        <v>189</v>
      </c>
      <c r="BV21" s="1" t="s">
        <v>190</v>
      </c>
      <c r="BW21" t="str">
        <f t="shared" si="1"/>
        <v>607100 - Ach marchandise A</v>
      </c>
      <c r="BX21" s="1" t="s">
        <v>111</v>
      </c>
      <c r="BY21" s="1" t="s">
        <v>113</v>
      </c>
      <c r="BZ21" t="str">
        <f t="shared" si="2"/>
        <v>ACT1 - Activité 1</v>
      </c>
      <c r="CC21" t="str">
        <f t="shared" si="3"/>
        <v xml:space="preserve"> - </v>
      </c>
      <c r="CF21" t="str">
        <f t="shared" si="4"/>
        <v xml:space="preserve"> - </v>
      </c>
      <c r="CG21" s="1" t="s">
        <v>114</v>
      </c>
      <c r="CH21" s="1" t="s">
        <v>115</v>
      </c>
      <c r="CI21" s="26" t="s">
        <v>221</v>
      </c>
      <c r="CJ21" s="26" t="s">
        <v>212</v>
      </c>
      <c r="CK21" s="26" t="s">
        <v>222</v>
      </c>
    </row>
    <row r="22" spans="1:89" x14ac:dyDescent="0.25">
      <c r="A22" s="1" t="s">
        <v>105</v>
      </c>
      <c r="B22" s="1" t="s">
        <v>106</v>
      </c>
      <c r="C22" t="str">
        <f t="shared" si="0"/>
        <v xml:space="preserve"> IND Qualiac</v>
      </c>
      <c r="D22" s="1" t="s">
        <v>116</v>
      </c>
      <c r="E22" t="s">
        <v>108</v>
      </c>
      <c r="F22" t="s">
        <v>197</v>
      </c>
      <c r="G22" t="s">
        <v>198</v>
      </c>
      <c r="H22" s="25" t="s">
        <v>213</v>
      </c>
      <c r="I22" t="s">
        <v>120</v>
      </c>
      <c r="J22" t="s">
        <v>121</v>
      </c>
      <c r="K22" t="s">
        <v>199</v>
      </c>
      <c r="M22" t="s">
        <v>200</v>
      </c>
      <c r="N22" s="1" t="s">
        <v>201</v>
      </c>
      <c r="O22" s="1" t="s">
        <v>145</v>
      </c>
      <c r="P22" s="1" t="s">
        <v>146</v>
      </c>
      <c r="Q22" s="1" t="s">
        <v>111</v>
      </c>
      <c r="S22" t="s">
        <v>113</v>
      </c>
      <c r="T22" t="s">
        <v>111</v>
      </c>
      <c r="AD22" s="6">
        <v>62</v>
      </c>
      <c r="AE22" s="6">
        <v>0</v>
      </c>
      <c r="AF22" s="6">
        <v>62</v>
      </c>
      <c r="AG22" s="6">
        <v>-62</v>
      </c>
      <c r="AH22" s="1" t="s">
        <v>125</v>
      </c>
      <c r="AK22" s="10">
        <v>0</v>
      </c>
      <c r="AL22" s="6">
        <v>0</v>
      </c>
      <c r="AM22" s="6">
        <v>0</v>
      </c>
      <c r="AN22" s="6">
        <v>0</v>
      </c>
      <c r="AO22" s="6">
        <v>0</v>
      </c>
      <c r="AS22" s="10">
        <v>0</v>
      </c>
      <c r="AT22" s="6">
        <v>0</v>
      </c>
      <c r="AU22" s="6">
        <v>0</v>
      </c>
      <c r="AV22" s="6">
        <v>0</v>
      </c>
      <c r="AW22" s="6">
        <v>0</v>
      </c>
      <c r="BA22" s="26" t="s">
        <v>220</v>
      </c>
      <c r="BC22" s="1" t="s">
        <v>120</v>
      </c>
      <c r="BH22" s="1" t="s">
        <v>115</v>
      </c>
      <c r="BI22" s="1">
        <v>20120514</v>
      </c>
      <c r="BM22" s="9">
        <v>0</v>
      </c>
      <c r="BP22" s="11">
        <v>0</v>
      </c>
      <c r="BU22" s="1" t="s">
        <v>200</v>
      </c>
      <c r="BV22" s="1" t="s">
        <v>201</v>
      </c>
      <c r="BW22" t="str">
        <f t="shared" si="1"/>
        <v>611500 - Serv ext:Etude/reche</v>
      </c>
      <c r="BX22" s="1" t="s">
        <v>111</v>
      </c>
      <c r="BY22" s="1" t="s">
        <v>113</v>
      </c>
      <c r="BZ22" t="str">
        <f t="shared" si="2"/>
        <v>ACT1 - Activité 1</v>
      </c>
      <c r="CC22" t="str">
        <f t="shared" si="3"/>
        <v xml:space="preserve"> - </v>
      </c>
      <c r="CF22" t="str">
        <f t="shared" si="4"/>
        <v xml:space="preserve"> - </v>
      </c>
      <c r="CG22" s="1" t="s">
        <v>114</v>
      </c>
      <c r="CH22" s="1" t="s">
        <v>115</v>
      </c>
      <c r="CI22" s="26" t="s">
        <v>221</v>
      </c>
      <c r="CJ22" s="26" t="s">
        <v>212</v>
      </c>
      <c r="CK22" s="26" t="s">
        <v>222</v>
      </c>
    </row>
    <row r="23" spans="1:89" x14ac:dyDescent="0.25">
      <c r="A23" s="1" t="s">
        <v>105</v>
      </c>
      <c r="B23" s="1" t="s">
        <v>106</v>
      </c>
      <c r="C23" t="str">
        <f t="shared" si="0"/>
        <v xml:space="preserve"> IND Qualiac</v>
      </c>
      <c r="D23" s="1" t="s">
        <v>116</v>
      </c>
      <c r="E23" t="s">
        <v>108</v>
      </c>
      <c r="F23" t="s">
        <v>202</v>
      </c>
      <c r="G23" t="s">
        <v>203</v>
      </c>
      <c r="H23" s="25" t="s">
        <v>213</v>
      </c>
      <c r="I23" t="s">
        <v>120</v>
      </c>
      <c r="J23" t="s">
        <v>121</v>
      </c>
      <c r="K23" t="s">
        <v>204</v>
      </c>
      <c r="M23" t="s">
        <v>200</v>
      </c>
      <c r="N23" s="1" t="s">
        <v>201</v>
      </c>
      <c r="O23" s="1" t="s">
        <v>145</v>
      </c>
      <c r="P23" s="1" t="s">
        <v>146</v>
      </c>
      <c r="Q23" s="1" t="s">
        <v>111</v>
      </c>
      <c r="S23" t="s">
        <v>113</v>
      </c>
      <c r="T23" t="s">
        <v>111</v>
      </c>
      <c r="AD23" s="6">
        <v>5</v>
      </c>
      <c r="AE23" s="6">
        <v>0</v>
      </c>
      <c r="AF23" s="6">
        <v>5</v>
      </c>
      <c r="AG23" s="6">
        <v>-5</v>
      </c>
      <c r="AH23" s="1" t="s">
        <v>125</v>
      </c>
      <c r="AK23" s="10">
        <v>0</v>
      </c>
      <c r="AL23" s="6">
        <v>0</v>
      </c>
      <c r="AM23" s="6">
        <v>0</v>
      </c>
      <c r="AN23" s="6">
        <v>0</v>
      </c>
      <c r="AO23" s="6">
        <v>0</v>
      </c>
      <c r="AS23" s="10">
        <v>0</v>
      </c>
      <c r="AT23" s="6">
        <v>0</v>
      </c>
      <c r="AU23" s="6">
        <v>0</v>
      </c>
      <c r="AV23" s="6">
        <v>0</v>
      </c>
      <c r="AW23" s="6">
        <v>0</v>
      </c>
      <c r="BA23" s="26" t="s">
        <v>220</v>
      </c>
      <c r="BC23" s="1" t="s">
        <v>120</v>
      </c>
      <c r="BH23" s="1" t="s">
        <v>115</v>
      </c>
      <c r="BI23" s="1">
        <v>20120514</v>
      </c>
      <c r="BM23" s="9">
        <v>0</v>
      </c>
      <c r="BP23" s="11">
        <v>0</v>
      </c>
      <c r="BU23" s="1" t="s">
        <v>200</v>
      </c>
      <c r="BV23" s="1" t="s">
        <v>201</v>
      </c>
      <c r="BW23" t="str">
        <f t="shared" si="1"/>
        <v>611500 - Serv ext:Etude/reche</v>
      </c>
      <c r="BX23" s="1" t="s">
        <v>111</v>
      </c>
      <c r="BY23" s="1" t="s">
        <v>113</v>
      </c>
      <c r="BZ23" t="str">
        <f t="shared" si="2"/>
        <v>ACT1 - Activité 1</v>
      </c>
      <c r="CC23" t="str">
        <f t="shared" si="3"/>
        <v xml:space="preserve"> - </v>
      </c>
      <c r="CF23" t="str">
        <f t="shared" si="4"/>
        <v xml:space="preserve"> - </v>
      </c>
      <c r="CG23" s="1" t="s">
        <v>114</v>
      </c>
      <c r="CH23" s="1" t="s">
        <v>115</v>
      </c>
      <c r="CI23" s="26" t="s">
        <v>221</v>
      </c>
      <c r="CJ23" s="26" t="s">
        <v>212</v>
      </c>
      <c r="CK23" s="26" t="s">
        <v>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EGLA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2015-10-23T14:10:50Z</dcterms:modified>
</cp:coreProperties>
</file>