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I:\i2.01\fr\oct\editions\"/>
    </mc:Choice>
  </mc:AlternateContent>
  <bookViews>
    <workbookView xWindow="0" yWindow="0" windowWidth="25200" windowHeight="11985"/>
  </bookViews>
  <sheets>
    <sheet name="EERC" sheetId="3" r:id="rId1"/>
    <sheet name="Donnees" sheetId="4" r:id="rId2"/>
  </sheets>
  <definedNames>
    <definedName name="result">_xludf.evaluate(#REF!)</definedName>
    <definedName name="xxx">_xludf.evaluate(#REF!)</definedName>
  </definedNames>
  <calcPr calcId="152511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D2" i="4"/>
  <c r="B2" i="4"/>
  <c r="F1" i="4"/>
  <c r="D1" i="4"/>
  <c r="B1" i="4"/>
  <c r="L1" i="3" l="1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4" i="4"/>
  <c r="E4" i="4"/>
</calcChain>
</file>

<file path=xl/sharedStrings.xml><?xml version="1.0" encoding="utf-8"?>
<sst xmlns="http://schemas.openxmlformats.org/spreadsheetml/2006/main" count="562" uniqueCount="100">
  <si>
    <t>Total général</t>
  </si>
  <si>
    <t>Totalisation 1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</si>
  <si>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</si>
  <si>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</si>
  <si>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</si>
  <si>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</si>
  <si>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</si>
  <si>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</si>
  <si>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</si>
  <si>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</si>
  <si>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2</t>
  </si>
  <si>
    <t>Date de début</t>
  </si>
  <si>
    <t>Date de fin</t>
  </si>
  <si>
    <t>Libellé 1</t>
  </si>
  <si>
    <t>Libellé 2</t>
  </si>
  <si>
    <t>Date début d'exercice</t>
  </si>
  <si>
    <t>Date fin d'exercice</t>
  </si>
  <si>
    <t>Identifiant</t>
  </si>
  <si>
    <t>Montant débit</t>
  </si>
  <si>
    <t>Montant crédit</t>
  </si>
  <si>
    <t>Ecart</t>
  </si>
  <si>
    <t>Somme de Ecart</t>
  </si>
  <si>
    <t>Etablissement d'origine</t>
  </si>
  <si>
    <t>Etablissement de destination</t>
  </si>
  <si>
    <t>Montant débit de destination</t>
  </si>
  <si>
    <t>Montant crédit de destination</t>
  </si>
  <si>
    <t>Montant débit d'origine</t>
  </si>
  <si>
    <t>Montant crédit d'origine</t>
  </si>
  <si>
    <t>Somme de Montant débit d'origine</t>
  </si>
  <si>
    <t>Somme de Montant crédit d'origine</t>
  </si>
  <si>
    <t>Somme de Montant débit de destination</t>
  </si>
  <si>
    <t>Somme de Montant crédit de destination</t>
  </si>
  <si>
    <t>Intitulé réduit de l'établissement de destination</t>
  </si>
  <si>
    <t>Pièce de destination</t>
  </si>
  <si>
    <t>Compte de destination</t>
  </si>
  <si>
    <t>Tiers de destination</t>
  </si>
  <si>
    <t>Libellé de destination</t>
  </si>
  <si>
    <t>Pièce d'origine</t>
  </si>
  <si>
    <t>Compte d'origine</t>
  </si>
  <si>
    <t>Tiers d'origine</t>
  </si>
  <si>
    <t>Libellé d'origine</t>
  </si>
  <si>
    <t>IND</t>
  </si>
  <si>
    <t>Qualiac</t>
  </si>
  <si>
    <t>IAC</t>
  </si>
  <si>
    <t>Ets IAC - Sté A</t>
  </si>
  <si>
    <t>411100</t>
  </si>
  <si>
    <t>Clients - Ventes de biens ou de prestations de services</t>
  </si>
  <si>
    <t>OD14000610</t>
  </si>
  <si>
    <t>INTRA0</t>
  </si>
  <si>
    <t>OD00000092</t>
  </si>
  <si>
    <t>401100</t>
  </si>
  <si>
    <t>QUALIAC</t>
  </si>
  <si>
    <t>01-01-2021</t>
  </si>
  <si>
    <t>31-12-2021</t>
  </si>
  <si>
    <t>489975</t>
  </si>
  <si>
    <t>PR</t>
  </si>
  <si>
    <t>09-09-2021</t>
  </si>
  <si>
    <t>FC11000090</t>
  </si>
  <si>
    <t>Vente NHD</t>
  </si>
  <si>
    <t>INTRA1</t>
  </si>
  <si>
    <t>FFXX000063</t>
  </si>
  <si>
    <t>Achat NHD</t>
  </si>
  <si>
    <t>OD00008007</t>
  </si>
  <si>
    <t>INTRA10</t>
  </si>
  <si>
    <t>OD00000185</t>
  </si>
  <si>
    <t>OD00008008</t>
  </si>
  <si>
    <t>INTRA11</t>
  </si>
  <si>
    <t>OD00000187</t>
  </si>
  <si>
    <t>OD00000186</t>
  </si>
  <si>
    <t>OD00008010</t>
  </si>
  <si>
    <t>INTRA12</t>
  </si>
  <si>
    <t>OD00000189</t>
  </si>
  <si>
    <t>OD00000188</t>
  </si>
  <si>
    <t>OD00008009</t>
  </si>
  <si>
    <t>FC11000091</t>
  </si>
  <si>
    <t>Vente KIL</t>
  </si>
  <si>
    <t>INTRA2</t>
  </si>
  <si>
    <t>FFXX000064</t>
  </si>
  <si>
    <t>Achat KIL</t>
  </si>
  <si>
    <t>OD14000696</t>
  </si>
  <si>
    <t>INTRA8</t>
  </si>
  <si>
    <t>OD00000093</t>
  </si>
  <si>
    <t>OD00000094</t>
  </si>
  <si>
    <t>OD14000697</t>
  </si>
  <si>
    <t>INTRA9</t>
  </si>
  <si>
    <t>OD00000096</t>
  </si>
  <si>
    <t>OD14000698</t>
  </si>
  <si>
    <t>OD00008006</t>
  </si>
  <si>
    <t>INTRA6</t>
  </si>
  <si>
    <t/>
  </si>
  <si>
    <t>OD14000611</t>
  </si>
  <si>
    <t>INTRA7</t>
  </si>
  <si>
    <t>INTRA5</t>
  </si>
  <si>
    <t>FFXX000055</t>
  </si>
  <si>
    <t>Achat HJU</t>
  </si>
  <si>
    <t>INTRA4</t>
  </si>
  <si>
    <t>FFXX000054</t>
  </si>
  <si>
    <t>Achat GED</t>
  </si>
  <si>
    <t>Etablissement d'origine : IND - Qualiac / Etablissement de destination : IAC - Ets IAC - Sté A</t>
  </si>
  <si>
    <t>411100 - Clients - Ventes de biens ou de prestations de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</si>
</sst>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 indent="1"/>
    </xf>
    <xf numFmtId="0" fontId="0" fillId="0" borderId="2" xfId="0" applyBorder="1" applyAlignment="1"/>
    <xf numFmtId="14" fontId="0" fillId="0" borderId="0" xfId="0" applyNumberFormat="1"/>
    <xf numFmtId="0" fontId="1" fillId="0" borderId="0" xfId="0" applyFont="1" applyAlignment="1"/>
    <xf numFmtId="0" fontId="0" fillId="0" borderId="0" xfId="0" applyBorder="1" applyAlignment="1"/>
    <xf numFmtId="4" fontId="0" fillId="0" borderId="0" xfId="0" applyNumberFormat="1"/>
    <xf numFmtId="0" fontId="0" fillId="3" borderId="0" xfId="0" applyFill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1">
      <tableStyleElement type="wholeTable" dxfId="28"/>
      <tableStyleElement type="totalRow" dxfId="27"/>
      <tableStyleElement type="firstColumn" dxfId="26"/>
      <tableStyleElement type="firstRowStripe" dxfId="25"/>
      <tableStyleElement type="secondRowStripe" dxfId="24"/>
      <tableStyleElement type="firstSubtotalRow" dxfId="23"/>
      <tableStyleElement type="secondSubtotalRow" dxfId="22"/>
      <tableStyleElement type="thirdSubtotalRow" dxfId="21"/>
      <tableStyleElement type="firstRowSubheading" dxfId="20"/>
      <tableStyleElement type="secondRowSubheading" dxfId="19"/>
      <tableStyleElement type="thirdRowSubheading" dxfId="18"/>
    </tableStyle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4448.731855555554" createdVersion="5" refreshedVersion="5" minRefreshableVersion="3" recordCount="19">
  <cacheSource type="worksheet">
    <worksheetSource ref="A3:V999999" sheet="Donnees"/>
  </cacheSource>
  <cacheFields count="22">
    <cacheField name="Totalisation 1" numFmtId="0">
      <sharedItems containsBlank="1"/>
    </cacheField>
    <cacheField name="Libellé 1" numFmtId="0">
      <sharedItems containsBlank="1"/>
    </cacheField>
    <cacheField name="Etablissement de destination" numFmtId="0">
      <sharedItems containsBlank="1"/>
    </cacheField>
    <cacheField name="Intitulé réduit de l'établissement de destination" numFmtId="0">
      <sharedItems containsBlank="1"/>
    </cacheField>
    <cacheField name="Totalisation et libellé 1" numFmtId="0">
      <sharedItems containsBlank="1" count="3">
        <s v="Etablissement d'origine : IND - Qualiac / Etablissement de destination : IAC - Ets IAC - Sté A"/>
        <m/>
        <s v="Etablissement d'origine :  -   / Etablissement de destination :  - " u="1"/>
      </sharedItems>
    </cacheField>
    <cacheField name="Totalisation 2" numFmtId="0">
      <sharedItems containsBlank="1"/>
    </cacheField>
    <cacheField name="Libellé 2" numFmtId="0">
      <sharedItems containsBlank="1"/>
    </cacheField>
    <cacheField name="Totalisation et libellé 2" numFmtId="0">
      <sharedItems containsBlank="1" count="3">
        <s v="411100 - Clients - Ventes de biens ou de prestations de services"/>
        <m/>
        <s v=" - " u="1"/>
      </sharedItems>
    </cacheField>
    <cacheField name="Pièce d'origine" numFmtId="0">
      <sharedItems containsBlank="1" count="15">
        <s v="OD14000610"/>
        <s v="FC11000090"/>
        <s v="OD00008007"/>
        <s v="OD00008008"/>
        <s v="OD00008010"/>
        <s v="OD00008009"/>
        <s v="FC11000091"/>
        <s v="OD14000696"/>
        <s v="OD14000697"/>
        <s v="OD14000698"/>
        <s v="OD00008006"/>
        <s v="OD14000611"/>
        <s v=""/>
        <m/>
        <s v=" " u="1"/>
      </sharedItems>
    </cacheField>
    <cacheField name="Compte d'origine" numFmtId="0">
      <sharedItems containsBlank="1" count="4">
        <s v="411100"/>
        <s v=""/>
        <m/>
        <s v=" " u="1"/>
      </sharedItems>
    </cacheField>
    <cacheField name="Tiers d'origine" numFmtId="0">
      <sharedItems containsBlank="1" count="4">
        <s v="IAC"/>
        <s v=""/>
        <m/>
        <s v=" " u="1"/>
      </sharedItems>
    </cacheField>
    <cacheField name="Libellé d'origine" numFmtId="0">
      <sharedItems containsBlank="1" count="6">
        <s v="Ets IAC - Sté A"/>
        <s v="Vente NHD"/>
        <s v="Vente KIL"/>
        <s v=""/>
        <m/>
        <s v=" " u="1"/>
      </sharedItems>
    </cacheField>
    <cacheField name="Identifiant" numFmtId="0">
      <sharedItems containsBlank="1" count="14">
        <s v="INTRA0"/>
        <s v="INTRA1"/>
        <s v="INTRA10"/>
        <s v="INTRA11"/>
        <s v="INTRA12"/>
        <s v="INTRA2"/>
        <s v="INTRA8"/>
        <s v="INTRA9"/>
        <s v="INTRA6"/>
        <s v="INTRA7"/>
        <s v="INTRA5"/>
        <s v="INTRA4"/>
        <m/>
        <s v=" " u="1"/>
      </sharedItems>
    </cacheField>
    <cacheField name="Pièce de destination" numFmtId="0">
      <sharedItems containsBlank="1" count="16">
        <s v="OD00000092"/>
        <s v="FFXX000063"/>
        <s v="OD00000185"/>
        <s v="OD00000187"/>
        <s v="OD00000186"/>
        <s v="OD00000189"/>
        <s v="OD00000188"/>
        <s v="FFXX000064"/>
        <s v="OD00000093"/>
        <s v="OD00000094"/>
        <s v="OD00000096"/>
        <s v=""/>
        <s v="FFXX000055"/>
        <s v="FFXX000054"/>
        <m/>
        <s v=" " u="1"/>
      </sharedItems>
    </cacheField>
    <cacheField name="Compte de destination" numFmtId="0">
      <sharedItems containsBlank="1" count="4">
        <s v="401100"/>
        <s v=""/>
        <m/>
        <s v=" " u="1"/>
      </sharedItems>
    </cacheField>
    <cacheField name="Tiers de destination" numFmtId="0">
      <sharedItems containsBlank="1" count="4">
        <s v="IND"/>
        <s v=""/>
        <m/>
        <s v=" " u="1"/>
      </sharedItems>
    </cacheField>
    <cacheField name="Libellé de destination" numFmtId="0">
      <sharedItems containsBlank="1" count="8">
        <s v="QUALIAC"/>
        <s v="Achat NHD"/>
        <s v="Achat KIL"/>
        <s v=""/>
        <s v="Achat HJU"/>
        <s v="Achat GED"/>
        <m/>
        <s v=" " u="1"/>
      </sharedItems>
    </cacheField>
    <cacheField name="Montant débit d'origine" numFmtId="0">
      <sharedItems containsString="0" containsBlank="1" containsNumber="1" minValue="0" maxValue="1230"/>
    </cacheField>
    <cacheField name="Montant crédit d'origine" numFmtId="0">
      <sharedItems containsString="0" containsBlank="1" containsNumber="1" containsInteger="1" minValue="0" maxValue="0"/>
    </cacheField>
    <cacheField name="Montant débit de destination" numFmtId="0">
      <sharedItems containsString="0" containsBlank="1" containsNumber="1" containsInteger="1" minValue="0" maxValue="400"/>
    </cacheField>
    <cacheField name="Montant crédit de destination" numFmtId="0">
      <sharedItems containsString="0" containsBlank="1" containsNumber="1" minValue="0" maxValue="1230"/>
    </cacheField>
    <cacheField name="Ecart" numFmtId="0">
      <sharedItems containsString="0" containsBlank="1" containsNumber="1" containsInteger="1" minValue="-40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IND"/>
    <s v="Qualiac"/>
    <s v="IAC"/>
    <s v="Ets IAC - Sté A"/>
    <x v="0"/>
    <s v="411100"/>
    <s v="Clients - Ventes de biens ou de prestations de services"/>
    <x v="0"/>
    <x v="0"/>
    <x v="0"/>
    <x v="0"/>
    <x v="0"/>
    <x v="0"/>
    <x v="0"/>
    <x v="0"/>
    <x v="0"/>
    <x v="0"/>
    <n v="100"/>
    <n v="0"/>
    <n v="0"/>
    <n v="100"/>
    <n v="0"/>
  </r>
  <r>
    <s v="IND"/>
    <s v="Qualiac"/>
    <s v="IAC"/>
    <s v="Ets IAC - Sté A"/>
    <x v="0"/>
    <s v="411100"/>
    <s v="Clients - Ventes de biens ou de prestations de services"/>
    <x v="0"/>
    <x v="1"/>
    <x v="0"/>
    <x v="0"/>
    <x v="1"/>
    <x v="1"/>
    <x v="1"/>
    <x v="0"/>
    <x v="0"/>
    <x v="1"/>
    <n v="586.97"/>
    <n v="0"/>
    <n v="0"/>
    <n v="586.97"/>
    <n v="0"/>
  </r>
  <r>
    <s v="IND"/>
    <s v="Qualiac"/>
    <s v="IAC"/>
    <s v="Ets IAC - Sté A"/>
    <x v="0"/>
    <s v="411100"/>
    <s v="Clients - Ventes de biens ou de prestations de services"/>
    <x v="0"/>
    <x v="2"/>
    <x v="0"/>
    <x v="0"/>
    <x v="0"/>
    <x v="2"/>
    <x v="2"/>
    <x v="0"/>
    <x v="0"/>
    <x v="0"/>
    <n v="100"/>
    <n v="0"/>
    <n v="0"/>
    <n v="90"/>
    <n v="10"/>
  </r>
  <r>
    <s v="IND"/>
    <s v="Qualiac"/>
    <s v="IAC"/>
    <s v="Ets IAC - Sté A"/>
    <x v="0"/>
    <s v="411100"/>
    <s v="Clients - Ventes de biens ou de prestations de services"/>
    <x v="0"/>
    <x v="3"/>
    <x v="0"/>
    <x v="0"/>
    <x v="0"/>
    <x v="3"/>
    <x v="3"/>
    <x v="0"/>
    <x v="0"/>
    <x v="0"/>
    <n v="100"/>
    <n v="0"/>
    <n v="0"/>
    <n v="50"/>
    <n v="0"/>
  </r>
  <r>
    <s v="IND"/>
    <s v="Qualiac"/>
    <s v="IAC"/>
    <s v="Ets IAC - Sté A"/>
    <x v="0"/>
    <s v="411100"/>
    <s v="Clients - Ventes de biens ou de prestations de services"/>
    <x v="0"/>
    <x v="3"/>
    <x v="0"/>
    <x v="0"/>
    <x v="0"/>
    <x v="3"/>
    <x v="4"/>
    <x v="0"/>
    <x v="0"/>
    <x v="0"/>
    <n v="0"/>
    <n v="0"/>
    <n v="0"/>
    <n v="70"/>
    <n v="-20"/>
  </r>
  <r>
    <s v="IND"/>
    <s v="Qualiac"/>
    <s v="IAC"/>
    <s v="Ets IAC - Sté A"/>
    <x v="0"/>
    <s v="411100"/>
    <s v="Clients - Ventes de biens ou de prestations de services"/>
    <x v="0"/>
    <x v="4"/>
    <x v="0"/>
    <x v="0"/>
    <x v="0"/>
    <x v="4"/>
    <x v="5"/>
    <x v="0"/>
    <x v="0"/>
    <x v="0"/>
    <n v="60"/>
    <n v="0"/>
    <n v="0"/>
    <n v="21"/>
    <n v="0"/>
  </r>
  <r>
    <s v="IND"/>
    <s v="Qualiac"/>
    <s v="IAC"/>
    <s v="Ets IAC - Sté A"/>
    <x v="0"/>
    <s v="411100"/>
    <s v="Clients - Ventes de biens ou de prestations de services"/>
    <x v="0"/>
    <x v="4"/>
    <x v="0"/>
    <x v="0"/>
    <x v="0"/>
    <x v="4"/>
    <x v="6"/>
    <x v="0"/>
    <x v="0"/>
    <x v="0"/>
    <n v="0"/>
    <n v="0"/>
    <n v="0"/>
    <n v="50"/>
    <n v="0"/>
  </r>
  <r>
    <s v="IND"/>
    <s v="Qualiac"/>
    <s v="IAC"/>
    <s v="Ets IAC - Sté A"/>
    <x v="0"/>
    <s v="411100"/>
    <s v="Clients - Ventes de biens ou de prestations de services"/>
    <x v="0"/>
    <x v="5"/>
    <x v="0"/>
    <x v="0"/>
    <x v="0"/>
    <x v="4"/>
    <x v="5"/>
    <x v="0"/>
    <x v="0"/>
    <x v="0"/>
    <n v="80"/>
    <n v="0"/>
    <n v="0"/>
    <n v="0"/>
    <n v="0"/>
  </r>
  <r>
    <s v="IND"/>
    <s v="Qualiac"/>
    <s v="IAC"/>
    <s v="Ets IAC - Sté A"/>
    <x v="0"/>
    <s v="411100"/>
    <s v="Clients - Ventes de biens ou de prestations de services"/>
    <x v="0"/>
    <x v="5"/>
    <x v="0"/>
    <x v="0"/>
    <x v="0"/>
    <x v="4"/>
    <x v="6"/>
    <x v="0"/>
    <x v="0"/>
    <x v="0"/>
    <n v="0"/>
    <n v="0"/>
    <n v="0"/>
    <n v="0"/>
    <n v="69"/>
  </r>
  <r>
    <s v="IND"/>
    <s v="Qualiac"/>
    <s v="IAC"/>
    <s v="Ets IAC - Sté A"/>
    <x v="0"/>
    <s v="411100"/>
    <s v="Clients - Ventes de biens ou de prestations de services"/>
    <x v="0"/>
    <x v="6"/>
    <x v="0"/>
    <x v="0"/>
    <x v="2"/>
    <x v="5"/>
    <x v="7"/>
    <x v="0"/>
    <x v="0"/>
    <x v="2"/>
    <n v="1230"/>
    <n v="0"/>
    <n v="0"/>
    <n v="1230"/>
    <n v="0"/>
  </r>
  <r>
    <s v="IND"/>
    <s v="Qualiac"/>
    <s v="IAC"/>
    <s v="Ets IAC - Sté A"/>
    <x v="0"/>
    <s v="411100"/>
    <s v="Clients - Ventes de biens ou de prestations de services"/>
    <x v="0"/>
    <x v="7"/>
    <x v="0"/>
    <x v="0"/>
    <x v="0"/>
    <x v="6"/>
    <x v="8"/>
    <x v="0"/>
    <x v="0"/>
    <x v="0"/>
    <n v="100"/>
    <n v="0"/>
    <n v="0"/>
    <n v="40"/>
    <n v="0"/>
  </r>
  <r>
    <s v="IND"/>
    <s v="Qualiac"/>
    <s v="IAC"/>
    <s v="Ets IAC - Sté A"/>
    <x v="0"/>
    <s v="411100"/>
    <s v="Clients - Ventes de biens ou de prestations de services"/>
    <x v="0"/>
    <x v="7"/>
    <x v="0"/>
    <x v="0"/>
    <x v="0"/>
    <x v="6"/>
    <x v="9"/>
    <x v="0"/>
    <x v="0"/>
    <x v="0"/>
    <n v="0"/>
    <n v="0"/>
    <n v="0"/>
    <n v="60"/>
    <n v="0"/>
  </r>
  <r>
    <s v="IND"/>
    <s v="Qualiac"/>
    <s v="IAC"/>
    <s v="Ets IAC - Sté A"/>
    <x v="0"/>
    <s v="411100"/>
    <s v="Clients - Ventes de biens ou de prestations de services"/>
    <x v="0"/>
    <x v="8"/>
    <x v="0"/>
    <x v="0"/>
    <x v="0"/>
    <x v="7"/>
    <x v="10"/>
    <x v="0"/>
    <x v="0"/>
    <x v="0"/>
    <n v="40"/>
    <n v="0"/>
    <n v="0"/>
    <n v="100"/>
    <n v="0"/>
  </r>
  <r>
    <s v="IND"/>
    <s v="Qualiac"/>
    <s v="IAC"/>
    <s v="Ets IAC - Sté A"/>
    <x v="0"/>
    <s v="411100"/>
    <s v="Clients - Ventes de biens ou de prestations de services"/>
    <x v="0"/>
    <x v="9"/>
    <x v="0"/>
    <x v="0"/>
    <x v="0"/>
    <x v="7"/>
    <x v="10"/>
    <x v="0"/>
    <x v="0"/>
    <x v="0"/>
    <n v="60"/>
    <n v="0"/>
    <n v="0"/>
    <n v="0"/>
    <n v="0"/>
  </r>
  <r>
    <s v="IND"/>
    <s v="Qualiac"/>
    <s v="IAC"/>
    <s v="Ets IAC - Sté A"/>
    <x v="0"/>
    <s v="411100"/>
    <s v="Clients - Ventes de biens ou de prestations de services"/>
    <x v="0"/>
    <x v="10"/>
    <x v="0"/>
    <x v="0"/>
    <x v="0"/>
    <x v="8"/>
    <x v="11"/>
    <x v="1"/>
    <x v="1"/>
    <x v="3"/>
    <n v="100"/>
    <n v="0"/>
    <n v="0"/>
    <n v="0"/>
    <n v="100"/>
  </r>
  <r>
    <s v="IND"/>
    <s v="Qualiac"/>
    <s v="IAC"/>
    <s v="Ets IAC - Sté A"/>
    <x v="0"/>
    <s v="411100"/>
    <s v="Clients - Ventes de biens ou de prestations de services"/>
    <x v="0"/>
    <x v="11"/>
    <x v="0"/>
    <x v="0"/>
    <x v="0"/>
    <x v="9"/>
    <x v="11"/>
    <x v="1"/>
    <x v="1"/>
    <x v="3"/>
    <n v="100"/>
    <n v="0"/>
    <n v="0"/>
    <n v="0"/>
    <n v="100"/>
  </r>
  <r>
    <s v="IND"/>
    <s v="Qualiac"/>
    <s v="IAC"/>
    <s v="Ets IAC - Sté A"/>
    <x v="0"/>
    <s v="411100"/>
    <s v="Clients - Ventes de biens ou de prestations de services"/>
    <x v="0"/>
    <x v="12"/>
    <x v="1"/>
    <x v="1"/>
    <x v="3"/>
    <x v="10"/>
    <x v="12"/>
    <x v="0"/>
    <x v="0"/>
    <x v="4"/>
    <n v="0"/>
    <n v="0"/>
    <n v="300"/>
    <n v="0"/>
    <n v="-300"/>
  </r>
  <r>
    <s v="IND"/>
    <s v="Qualiac"/>
    <s v="IAC"/>
    <s v="Ets IAC - Sté A"/>
    <x v="0"/>
    <s v="411100"/>
    <s v="Clients - Ventes de biens ou de prestations de services"/>
    <x v="0"/>
    <x v="12"/>
    <x v="1"/>
    <x v="1"/>
    <x v="3"/>
    <x v="11"/>
    <x v="13"/>
    <x v="0"/>
    <x v="0"/>
    <x v="5"/>
    <n v="0"/>
    <n v="0"/>
    <n v="400"/>
    <n v="0"/>
    <n v="-400"/>
  </r>
  <r>
    <m/>
    <m/>
    <m/>
    <m/>
    <x v="1"/>
    <m/>
    <m/>
    <x v="1"/>
    <x v="13"/>
    <x v="2"/>
    <x v="2"/>
    <x v="4"/>
    <x v="12"/>
    <x v="14"/>
    <x v="2"/>
    <x v="2"/>
    <x v="6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3" applyNumberFormats="0" applyBorderFormats="0" applyFontFormats="0" applyPatternFormats="0" applyAlignmentFormats="0" applyWidthHeightFormats="1" dataCaption="Valeurs" updatedVersion="5" minRefreshableVersion="3" showDrill="0" itemPrintTitles="1" createdVersion="5" indent="0" showHeaders="0" compact="0" compactData="0" gridDropZones="1" multipleFieldFilters="0">
  <location ref="B6:P28" firstHeaderRow="1" firstDataRow="2" firstDataCol="10"/>
  <pivotFields count="22">
    <pivotField compact="0" outline="0" showAll="0"/>
    <pivotField compact="0" outline="0" showAll="0"/>
    <pivotField compact="0" outline="0" showAll="0"/>
    <pivotField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compact="0" showAll="0">
      <items count="4">
        <item m="1" x="2"/>
        <item x="1"/>
        <item x="0"/>
        <item t="default"/>
      </items>
    </pivotField>
    <pivotField axis="axisRow" compact="0" outline="0" showAll="0" defaultSubtotal="0">
      <items count="15">
        <item m="1" x="14"/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m="1"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m="1"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m="1" x="5"/>
        <item x="4"/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m="1" x="13"/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14"/>
        <item m="1"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2"/>
        <item m="1" x="3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2"/>
        <item m="1" x="3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6"/>
        <item m="1" x="7"/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1">
    <field x="4"/>
    <field x="7"/>
    <field x="8"/>
    <field x="9"/>
    <field x="10"/>
    <field x="11"/>
    <field x="12"/>
    <field x="13"/>
    <field x="14"/>
    <field x="15"/>
    <field x="16"/>
  </rowFields>
  <rowItems count="21">
    <i>
      <x v="2"/>
    </i>
    <i r="1">
      <x v="2"/>
    </i>
    <i r="2">
      <x v="2"/>
      <x v="2"/>
      <x v="2"/>
      <x v="2"/>
      <x v="2"/>
      <x v="2"/>
      <x v="2"/>
      <x v="2"/>
      <x v="2"/>
    </i>
    <i r="2">
      <x v="3"/>
      <x v="2"/>
      <x v="2"/>
      <x v="3"/>
      <x v="3"/>
      <x v="3"/>
      <x v="2"/>
      <x v="2"/>
      <x v="3"/>
    </i>
    <i r="2">
      <x v="4"/>
      <x v="2"/>
      <x v="2"/>
      <x v="2"/>
      <x v="4"/>
      <x v="4"/>
      <x v="2"/>
      <x v="2"/>
      <x v="2"/>
    </i>
    <i r="2">
      <x v="5"/>
      <x v="2"/>
      <x v="2"/>
      <x v="2"/>
      <x v="5"/>
      <x v="5"/>
      <x v="2"/>
      <x v="2"/>
      <x v="2"/>
    </i>
    <i r="7">
      <x v="6"/>
      <x v="2"/>
      <x v="2"/>
      <x v="2"/>
    </i>
    <i r="2">
      <x v="6"/>
      <x v="2"/>
      <x v="2"/>
      <x v="2"/>
      <x v="6"/>
      <x v="7"/>
      <x v="2"/>
      <x v="2"/>
      <x v="2"/>
    </i>
    <i r="7">
      <x v="8"/>
      <x v="2"/>
      <x v="2"/>
      <x v="2"/>
    </i>
    <i r="2">
      <x v="7"/>
      <x v="2"/>
      <x v="2"/>
      <x v="2"/>
      <x v="6"/>
      <x v="7"/>
      <x v="2"/>
      <x v="2"/>
      <x v="2"/>
    </i>
    <i r="7">
      <x v="8"/>
      <x v="2"/>
      <x v="2"/>
      <x v="2"/>
    </i>
    <i r="2">
      <x v="8"/>
      <x v="2"/>
      <x v="2"/>
      <x v="4"/>
      <x v="7"/>
      <x v="9"/>
      <x v="2"/>
      <x v="2"/>
      <x v="4"/>
    </i>
    <i r="2">
      <x v="9"/>
      <x v="2"/>
      <x v="2"/>
      <x v="2"/>
      <x v="8"/>
      <x v="10"/>
      <x v="2"/>
      <x v="2"/>
      <x v="2"/>
    </i>
    <i r="7">
      <x v="11"/>
      <x v="2"/>
      <x v="2"/>
      <x v="2"/>
    </i>
    <i r="2">
      <x v="10"/>
      <x v="2"/>
      <x v="2"/>
      <x v="2"/>
      <x v="9"/>
      <x v="12"/>
      <x v="2"/>
      <x v="2"/>
      <x v="2"/>
    </i>
    <i r="2">
      <x v="11"/>
      <x v="2"/>
      <x v="2"/>
      <x v="2"/>
      <x v="9"/>
      <x v="12"/>
      <x v="2"/>
      <x v="2"/>
      <x v="2"/>
    </i>
    <i r="2">
      <x v="12"/>
      <x v="2"/>
      <x v="2"/>
      <x v="2"/>
      <x v="10"/>
      <x v="13"/>
      <x v="3"/>
      <x v="3"/>
      <x v="5"/>
    </i>
    <i r="2">
      <x v="13"/>
      <x v="2"/>
      <x v="2"/>
      <x v="2"/>
      <x v="11"/>
      <x v="13"/>
      <x v="3"/>
      <x v="3"/>
      <x v="5"/>
    </i>
    <i r="2">
      <x v="14"/>
      <x v="3"/>
      <x v="3"/>
      <x v="5"/>
      <x v="12"/>
      <x v="14"/>
      <x v="2"/>
      <x v="2"/>
      <x v="6"/>
    </i>
    <i r="6">
      <x v="13"/>
      <x v="15"/>
      <x v="2"/>
      <x v="2"/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Montant débit d'origine" fld="17" baseField="3" baseItem="0" numFmtId="4"/>
    <dataField name="Somme de Montant crédit d'origine" fld="18" baseField="3" baseItem="0" numFmtId="4"/>
    <dataField name="Somme de Montant débit de destination" fld="19" baseField="3" baseItem="0" numFmtId="4"/>
    <dataField name="Somme de Montant crédit de destination" fld="20" baseField="3" baseItem="0" numFmtId="4"/>
    <dataField name="Somme de Ecart" fld="21" baseField="3" baseItem="0" numFmtId="4"/>
  </dataFields>
  <formats count="9">
    <format dxfId="17">
      <pivotArea dataOnly="0" labelOnly="1" fieldPosition="0">
        <references count="1">
          <reference field="8" count="0"/>
        </references>
      </pivotArea>
    </format>
    <format dxfId="16">
      <pivotArea dataOnly="0" labelOnly="1" fieldPosition="0">
        <references count="1">
          <reference field="9" count="0"/>
        </references>
      </pivotArea>
    </format>
    <format dxfId="15">
      <pivotArea dataOnly="0" labelOnly="1" fieldPosition="0">
        <references count="1">
          <reference field="10" count="0"/>
        </references>
      </pivotArea>
    </format>
    <format dxfId="14">
      <pivotArea dataOnly="0" labelOnly="1" fieldPosition="0">
        <references count="1">
          <reference field="11" count="0"/>
        </references>
      </pivotArea>
    </format>
    <format dxfId="13">
      <pivotArea dataOnly="0" labelOnly="1" fieldPosition="0">
        <references count="1">
          <reference field="12" count="0"/>
        </references>
      </pivotArea>
    </format>
    <format dxfId="12">
      <pivotArea dataOnly="0" labelOnly="1" fieldPosition="0">
        <references count="1">
          <reference field="13" count="0"/>
        </references>
      </pivotArea>
    </format>
    <format dxfId="11">
      <pivotArea dataOnly="0" labelOnly="1" fieldPosition="0">
        <references count="1">
          <reference field="14" count="0"/>
        </references>
      </pivotArea>
    </format>
    <format dxfId="10">
      <pivotArea dataOnly="0" labelOnly="1" fieldPosition="0">
        <references count="1">
          <reference field="15" count="0"/>
        </references>
      </pivotArea>
    </format>
    <format dxfId="9">
      <pivotArea dataOnly="0" labelOnly="1" fieldPosition="0">
        <references count="1">
          <reference field="16" count="0"/>
        </references>
      </pivotArea>
    </format>
  </formats>
  <pivotTableStyleInfo name="EBLA" showRowHeaders="1" showColHeaders="0" showRowStripes="0" showColStripes="0" showLastColumn="1"/>
  <filters count="1">
    <filter fld="4" type="captionNotEqual" evalOrder="-1" id="3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8"/>
  <sheetViews>
    <sheetView showGridLines="0" tabSelected="1" zoomScale="70" zoomScaleNormal="70" workbookViewId="0"/>
  </sheetViews>
  <sheetFormatPr baseColWidth="10" defaultColWidth="14.5703125" defaultRowHeight="15" x14ac:dyDescent="0.25"/>
  <cols>
    <col min="1" max="1" width="2.140625" customWidth="1"/>
    <col min="2" max="2" width="4.7109375" customWidth="1"/>
    <col min="3" max="3" width="15.85546875" customWidth="1"/>
    <col min="4" max="4" width="17.28515625" customWidth="1"/>
    <col min="5" max="5" width="13.85546875" customWidth="1"/>
    <col min="6" max="6" width="43.42578125" customWidth="1"/>
    <col min="7" max="7" width="42.7109375" customWidth="1"/>
    <col min="8" max="8" width="16.7109375" customWidth="1"/>
    <col min="9" max="9" width="17" customWidth="1"/>
    <col min="10" max="10" width="13.140625" customWidth="1"/>
    <col min="11" max="11" width="39.85546875" customWidth="1"/>
    <col min="12" max="12" width="18.5703125" customWidth="1"/>
    <col min="13" max="13" width="16.7109375" customWidth="1"/>
    <col min="14" max="14" width="24" customWidth="1"/>
    <col min="15" max="15" width="22.42578125" customWidth="1"/>
    <col min="16" max="16" width="19.140625" customWidth="1"/>
    <col min="17" max="17" width="19" customWidth="1"/>
    <col min="18" max="24" width="19.140625" customWidth="1"/>
  </cols>
  <sheetData>
    <row r="1" spans="2:23" x14ac:dyDescent="0.25">
      <c r="B1" s="7"/>
      <c r="C1" s="7"/>
      <c r="D1" s="7"/>
      <c r="E1" s="7"/>
      <c r="F1" s="6"/>
      <c r="L1" t="str">
        <f>CONCATENATE("Edité au : ",Donnees!F1)</f>
        <v>Edité au : 09-09-2021</v>
      </c>
      <c r="U1" s="7"/>
      <c r="V1" s="7"/>
      <c r="W1" s="7"/>
    </row>
    <row r="2" spans="2:23" x14ac:dyDescent="0.25">
      <c r="B2" s="19" t="str">
        <f>CONCATENATE("Edition des écritures réciproques")</f>
        <v>Edition des écritures réciproques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2"/>
      <c r="R2" s="12"/>
      <c r="S2" s="12"/>
      <c r="T2" s="12"/>
      <c r="U2" s="12"/>
      <c r="V2" s="12"/>
      <c r="W2" s="12"/>
    </row>
    <row r="3" spans="2:23" ht="15.75" thickBot="1" x14ac:dyDescent="0.3">
      <c r="B3" s="10"/>
      <c r="C3" s="10"/>
      <c r="D3" s="13"/>
      <c r="E3" s="10"/>
      <c r="F3" s="10"/>
    </row>
    <row r="4" spans="2:23" ht="21.75" customHeight="1" thickBot="1" x14ac:dyDescent="0.3">
      <c r="B4" s="22"/>
      <c r="C4" s="20" t="s">
        <v>37</v>
      </c>
      <c r="D4" s="17" t="s">
        <v>38</v>
      </c>
      <c r="E4" s="17" t="s">
        <v>39</v>
      </c>
      <c r="F4" s="17" t="s">
        <v>40</v>
      </c>
      <c r="G4" s="17" t="s">
        <v>17</v>
      </c>
      <c r="H4" s="17" t="s">
        <v>33</v>
      </c>
      <c r="I4" s="17" t="s">
        <v>34</v>
      </c>
      <c r="J4" s="17" t="s">
        <v>35</v>
      </c>
      <c r="K4" s="17" t="s">
        <v>36</v>
      </c>
      <c r="L4" s="25" t="s">
        <v>22</v>
      </c>
      <c r="M4" s="26"/>
      <c r="N4" s="25" t="s">
        <v>23</v>
      </c>
      <c r="O4" s="26"/>
      <c r="P4" s="22" t="s">
        <v>20</v>
      </c>
      <c r="Q4" s="28"/>
      <c r="R4" s="27"/>
      <c r="S4" s="24"/>
      <c r="T4" s="24"/>
      <c r="U4" s="24"/>
      <c r="V4" s="24"/>
    </row>
    <row r="5" spans="2:23" ht="21" customHeight="1" thickBot="1" x14ac:dyDescent="0.3">
      <c r="B5" s="23"/>
      <c r="C5" s="21"/>
      <c r="D5" s="18"/>
      <c r="E5" s="18"/>
      <c r="F5" s="18"/>
      <c r="G5" s="18"/>
      <c r="H5" s="18"/>
      <c r="I5" s="18"/>
      <c r="J5" s="18"/>
      <c r="K5" s="18"/>
      <c r="L5" s="16" t="s">
        <v>18</v>
      </c>
      <c r="M5" s="16" t="s">
        <v>19</v>
      </c>
      <c r="N5" s="16" t="s">
        <v>18</v>
      </c>
      <c r="O5" s="16" t="s">
        <v>19</v>
      </c>
      <c r="P5" s="23"/>
      <c r="Q5" s="28"/>
      <c r="R5" s="27"/>
      <c r="S5" s="24"/>
      <c r="T5" s="24"/>
      <c r="U5" s="24"/>
      <c r="V5" s="24"/>
    </row>
    <row r="6" spans="2:23" ht="40.5" hidden="1" customHeight="1" x14ac:dyDescent="0.25"/>
    <row r="7" spans="2:23" ht="0.75" customHeight="1" x14ac:dyDescent="0.25">
      <c r="L7" t="s">
        <v>28</v>
      </c>
      <c r="M7" t="s">
        <v>29</v>
      </c>
      <c r="N7" t="s">
        <v>30</v>
      </c>
      <c r="O7" t="s">
        <v>31</v>
      </c>
      <c r="P7" t="s">
        <v>21</v>
      </c>
    </row>
    <row r="8" spans="2:23" x14ac:dyDescent="0.25">
      <c r="B8" s="2" t="s">
        <v>98</v>
      </c>
      <c r="L8" s="14">
        <v>2656.9700000000003</v>
      </c>
      <c r="M8" s="14">
        <v>0</v>
      </c>
      <c r="N8" s="14">
        <v>700</v>
      </c>
      <c r="O8" s="14">
        <v>2397.9700000000003</v>
      </c>
      <c r="P8" s="14">
        <v>-441</v>
      </c>
    </row>
    <row r="9" spans="2:23" x14ac:dyDescent="0.25">
      <c r="B9" s="9" t="s">
        <v>99</v>
      </c>
      <c r="L9" s="14">
        <v>2656.9700000000003</v>
      </c>
      <c r="M9" s="14">
        <v>0</v>
      </c>
      <c r="N9" s="14">
        <v>700</v>
      </c>
      <c r="O9" s="14">
        <v>2397.9700000000003</v>
      </c>
      <c r="P9" s="14">
        <v>-441</v>
      </c>
    </row>
    <row r="10" spans="2:23" x14ac:dyDescent="0.25">
      <c r="C10" s="15" t="s">
        <v>47</v>
      </c>
      <c r="D10" s="15" t="s">
        <v>45</v>
      </c>
      <c r="E10" s="15" t="s">
        <v>43</v>
      </c>
      <c r="F10" s="15" t="s">
        <v>44</v>
      </c>
      <c r="G10" s="15" t="s">
        <v>48</v>
      </c>
      <c r="H10" s="15" t="s">
        <v>49</v>
      </c>
      <c r="I10" s="15" t="s">
        <v>50</v>
      </c>
      <c r="J10" s="15" t="s">
        <v>41</v>
      </c>
      <c r="K10" s="15" t="s">
        <v>51</v>
      </c>
      <c r="L10" s="14">
        <v>100</v>
      </c>
      <c r="M10" s="14">
        <v>0</v>
      </c>
      <c r="N10" s="14">
        <v>0</v>
      </c>
      <c r="O10" s="14">
        <v>100</v>
      </c>
      <c r="P10" s="14">
        <v>0</v>
      </c>
    </row>
    <row r="11" spans="2:23" x14ac:dyDescent="0.25">
      <c r="C11" s="15" t="s">
        <v>57</v>
      </c>
      <c r="D11" s="15" t="s">
        <v>45</v>
      </c>
      <c r="E11" s="15" t="s">
        <v>43</v>
      </c>
      <c r="F11" s="15" t="s">
        <v>58</v>
      </c>
      <c r="G11" s="15" t="s">
        <v>59</v>
      </c>
      <c r="H11" s="15" t="s">
        <v>60</v>
      </c>
      <c r="I11" s="15" t="s">
        <v>50</v>
      </c>
      <c r="J11" s="15" t="s">
        <v>41</v>
      </c>
      <c r="K11" s="15" t="s">
        <v>61</v>
      </c>
      <c r="L11" s="14">
        <v>586.97</v>
      </c>
      <c r="M11" s="14">
        <v>0</v>
      </c>
      <c r="N11" s="14">
        <v>0</v>
      </c>
      <c r="O11" s="14">
        <v>586.97</v>
      </c>
      <c r="P11" s="14">
        <v>0</v>
      </c>
    </row>
    <row r="12" spans="2:23" x14ac:dyDescent="0.25">
      <c r="C12" s="15" t="s">
        <v>62</v>
      </c>
      <c r="D12" s="15" t="s">
        <v>45</v>
      </c>
      <c r="E12" s="15" t="s">
        <v>43</v>
      </c>
      <c r="F12" s="15" t="s">
        <v>44</v>
      </c>
      <c r="G12" s="15" t="s">
        <v>63</v>
      </c>
      <c r="H12" s="15" t="s">
        <v>64</v>
      </c>
      <c r="I12" s="15" t="s">
        <v>50</v>
      </c>
      <c r="J12" s="15" t="s">
        <v>41</v>
      </c>
      <c r="K12" s="15" t="s">
        <v>51</v>
      </c>
      <c r="L12" s="14">
        <v>100</v>
      </c>
      <c r="M12" s="14">
        <v>0</v>
      </c>
      <c r="N12" s="14">
        <v>0</v>
      </c>
      <c r="O12" s="14">
        <v>90</v>
      </c>
      <c r="P12" s="14">
        <v>10</v>
      </c>
    </row>
    <row r="13" spans="2:23" x14ac:dyDescent="0.25">
      <c r="C13" s="15" t="s">
        <v>65</v>
      </c>
      <c r="D13" s="15" t="s">
        <v>45</v>
      </c>
      <c r="E13" s="15" t="s">
        <v>43</v>
      </c>
      <c r="F13" s="15" t="s">
        <v>44</v>
      </c>
      <c r="G13" s="15" t="s">
        <v>66</v>
      </c>
      <c r="H13" s="15" t="s">
        <v>67</v>
      </c>
      <c r="I13" s="15" t="s">
        <v>50</v>
      </c>
      <c r="J13" s="15" t="s">
        <v>41</v>
      </c>
      <c r="K13" s="15" t="s">
        <v>51</v>
      </c>
      <c r="L13" s="14">
        <v>100</v>
      </c>
      <c r="M13" s="14">
        <v>0</v>
      </c>
      <c r="N13" s="14">
        <v>0</v>
      </c>
      <c r="O13" s="14">
        <v>50</v>
      </c>
      <c r="P13" s="14">
        <v>0</v>
      </c>
    </row>
    <row r="14" spans="2:23" x14ac:dyDescent="0.25">
      <c r="C14" s="15" t="s">
        <v>65</v>
      </c>
      <c r="D14" s="15" t="s">
        <v>45</v>
      </c>
      <c r="E14" s="15" t="s">
        <v>43</v>
      </c>
      <c r="F14" s="15" t="s">
        <v>44</v>
      </c>
      <c r="G14" s="15" t="s">
        <v>66</v>
      </c>
      <c r="H14" s="15" t="s">
        <v>68</v>
      </c>
      <c r="I14" s="15" t="s">
        <v>50</v>
      </c>
      <c r="J14" s="15" t="s">
        <v>41</v>
      </c>
      <c r="K14" s="15" t="s">
        <v>51</v>
      </c>
      <c r="L14" s="14">
        <v>0</v>
      </c>
      <c r="M14" s="14">
        <v>0</v>
      </c>
      <c r="N14" s="14">
        <v>0</v>
      </c>
      <c r="O14" s="14">
        <v>70</v>
      </c>
      <c r="P14" s="14">
        <v>-20</v>
      </c>
    </row>
    <row r="15" spans="2:23" x14ac:dyDescent="0.25">
      <c r="C15" s="15" t="s">
        <v>69</v>
      </c>
      <c r="D15" s="15" t="s">
        <v>45</v>
      </c>
      <c r="E15" s="15" t="s">
        <v>43</v>
      </c>
      <c r="F15" s="15" t="s">
        <v>44</v>
      </c>
      <c r="G15" s="15" t="s">
        <v>70</v>
      </c>
      <c r="H15" s="15" t="s">
        <v>71</v>
      </c>
      <c r="I15" s="15" t="s">
        <v>50</v>
      </c>
      <c r="J15" s="15" t="s">
        <v>41</v>
      </c>
      <c r="K15" s="15" t="s">
        <v>51</v>
      </c>
      <c r="L15" s="14">
        <v>60</v>
      </c>
      <c r="M15" s="14">
        <v>0</v>
      </c>
      <c r="N15" s="14">
        <v>0</v>
      </c>
      <c r="O15" s="14">
        <v>21</v>
      </c>
      <c r="P15" s="14">
        <v>0</v>
      </c>
    </row>
    <row r="16" spans="2:23" x14ac:dyDescent="0.25">
      <c r="C16" s="15" t="s">
        <v>69</v>
      </c>
      <c r="D16" s="15" t="s">
        <v>45</v>
      </c>
      <c r="E16" s="15" t="s">
        <v>43</v>
      </c>
      <c r="F16" s="15" t="s">
        <v>44</v>
      </c>
      <c r="G16" s="15" t="s">
        <v>70</v>
      </c>
      <c r="H16" s="15" t="s">
        <v>72</v>
      </c>
      <c r="I16" s="15" t="s">
        <v>50</v>
      </c>
      <c r="J16" s="15" t="s">
        <v>41</v>
      </c>
      <c r="K16" s="15" t="s">
        <v>51</v>
      </c>
      <c r="L16" s="14">
        <v>0</v>
      </c>
      <c r="M16" s="14">
        <v>0</v>
      </c>
      <c r="N16" s="14">
        <v>0</v>
      </c>
      <c r="O16" s="14">
        <v>50</v>
      </c>
      <c r="P16" s="14">
        <v>0</v>
      </c>
    </row>
    <row r="17" spans="2:16" x14ac:dyDescent="0.25">
      <c r="C17" s="15" t="s">
        <v>73</v>
      </c>
      <c r="D17" s="15" t="s">
        <v>45</v>
      </c>
      <c r="E17" s="15" t="s">
        <v>43</v>
      </c>
      <c r="F17" s="15" t="s">
        <v>44</v>
      </c>
      <c r="G17" s="15" t="s">
        <v>70</v>
      </c>
      <c r="H17" s="15" t="s">
        <v>71</v>
      </c>
      <c r="I17" s="15" t="s">
        <v>50</v>
      </c>
      <c r="J17" s="15" t="s">
        <v>41</v>
      </c>
      <c r="K17" s="15" t="s">
        <v>51</v>
      </c>
      <c r="L17" s="14">
        <v>80</v>
      </c>
      <c r="M17" s="14">
        <v>0</v>
      </c>
      <c r="N17" s="14">
        <v>0</v>
      </c>
      <c r="O17" s="14">
        <v>0</v>
      </c>
      <c r="P17" s="14">
        <v>0</v>
      </c>
    </row>
    <row r="18" spans="2:16" x14ac:dyDescent="0.25">
      <c r="C18" s="15" t="s">
        <v>73</v>
      </c>
      <c r="D18" s="15" t="s">
        <v>45</v>
      </c>
      <c r="E18" s="15" t="s">
        <v>43</v>
      </c>
      <c r="F18" s="15" t="s">
        <v>44</v>
      </c>
      <c r="G18" s="15" t="s">
        <v>70</v>
      </c>
      <c r="H18" s="15" t="s">
        <v>72</v>
      </c>
      <c r="I18" s="15" t="s">
        <v>50</v>
      </c>
      <c r="J18" s="15" t="s">
        <v>41</v>
      </c>
      <c r="K18" s="15" t="s">
        <v>51</v>
      </c>
      <c r="L18" s="14">
        <v>0</v>
      </c>
      <c r="M18" s="14">
        <v>0</v>
      </c>
      <c r="N18" s="14">
        <v>0</v>
      </c>
      <c r="O18" s="14">
        <v>0</v>
      </c>
      <c r="P18" s="14">
        <v>69</v>
      </c>
    </row>
    <row r="19" spans="2:16" x14ac:dyDescent="0.25">
      <c r="C19" s="15" t="s">
        <v>74</v>
      </c>
      <c r="D19" s="15" t="s">
        <v>45</v>
      </c>
      <c r="E19" s="15" t="s">
        <v>43</v>
      </c>
      <c r="F19" s="15" t="s">
        <v>75</v>
      </c>
      <c r="G19" s="15" t="s">
        <v>76</v>
      </c>
      <c r="H19" s="15" t="s">
        <v>77</v>
      </c>
      <c r="I19" s="15" t="s">
        <v>50</v>
      </c>
      <c r="J19" s="15" t="s">
        <v>41</v>
      </c>
      <c r="K19" s="15" t="s">
        <v>78</v>
      </c>
      <c r="L19" s="14">
        <v>1230</v>
      </c>
      <c r="M19" s="14">
        <v>0</v>
      </c>
      <c r="N19" s="14">
        <v>0</v>
      </c>
      <c r="O19" s="14">
        <v>1230</v>
      </c>
      <c r="P19" s="14">
        <v>0</v>
      </c>
    </row>
    <row r="20" spans="2:16" x14ac:dyDescent="0.25">
      <c r="C20" s="15" t="s">
        <v>79</v>
      </c>
      <c r="D20" s="15" t="s">
        <v>45</v>
      </c>
      <c r="E20" s="15" t="s">
        <v>43</v>
      </c>
      <c r="F20" s="15" t="s">
        <v>44</v>
      </c>
      <c r="G20" s="15" t="s">
        <v>80</v>
      </c>
      <c r="H20" s="15" t="s">
        <v>81</v>
      </c>
      <c r="I20" s="15" t="s">
        <v>50</v>
      </c>
      <c r="J20" s="15" t="s">
        <v>41</v>
      </c>
      <c r="K20" s="15" t="s">
        <v>51</v>
      </c>
      <c r="L20" s="14">
        <v>100</v>
      </c>
      <c r="M20" s="14">
        <v>0</v>
      </c>
      <c r="N20" s="14">
        <v>0</v>
      </c>
      <c r="O20" s="14">
        <v>40</v>
      </c>
      <c r="P20" s="14">
        <v>0</v>
      </c>
    </row>
    <row r="21" spans="2:16" x14ac:dyDescent="0.25">
      <c r="C21" s="15" t="s">
        <v>79</v>
      </c>
      <c r="D21" s="15" t="s">
        <v>45</v>
      </c>
      <c r="E21" s="15" t="s">
        <v>43</v>
      </c>
      <c r="F21" s="15" t="s">
        <v>44</v>
      </c>
      <c r="G21" s="15" t="s">
        <v>80</v>
      </c>
      <c r="H21" s="15" t="s">
        <v>82</v>
      </c>
      <c r="I21" s="15" t="s">
        <v>50</v>
      </c>
      <c r="J21" s="15" t="s">
        <v>41</v>
      </c>
      <c r="K21" s="15" t="s">
        <v>51</v>
      </c>
      <c r="L21" s="14">
        <v>0</v>
      </c>
      <c r="M21" s="14">
        <v>0</v>
      </c>
      <c r="N21" s="14">
        <v>0</v>
      </c>
      <c r="O21" s="14">
        <v>60</v>
      </c>
      <c r="P21" s="14">
        <v>0</v>
      </c>
    </row>
    <row r="22" spans="2:16" x14ac:dyDescent="0.25">
      <c r="C22" s="15" t="s">
        <v>83</v>
      </c>
      <c r="D22" s="15" t="s">
        <v>45</v>
      </c>
      <c r="E22" s="15" t="s">
        <v>43</v>
      </c>
      <c r="F22" s="15" t="s">
        <v>44</v>
      </c>
      <c r="G22" s="15" t="s">
        <v>84</v>
      </c>
      <c r="H22" s="15" t="s">
        <v>85</v>
      </c>
      <c r="I22" s="15" t="s">
        <v>50</v>
      </c>
      <c r="J22" s="15" t="s">
        <v>41</v>
      </c>
      <c r="K22" s="15" t="s">
        <v>51</v>
      </c>
      <c r="L22" s="14">
        <v>40</v>
      </c>
      <c r="M22" s="14">
        <v>0</v>
      </c>
      <c r="N22" s="14">
        <v>0</v>
      </c>
      <c r="O22" s="14">
        <v>100</v>
      </c>
      <c r="P22" s="14">
        <v>0</v>
      </c>
    </row>
    <row r="23" spans="2:16" x14ac:dyDescent="0.25">
      <c r="C23" s="15" t="s">
        <v>86</v>
      </c>
      <c r="D23" s="15" t="s">
        <v>45</v>
      </c>
      <c r="E23" s="15" t="s">
        <v>43</v>
      </c>
      <c r="F23" s="15" t="s">
        <v>44</v>
      </c>
      <c r="G23" s="15" t="s">
        <v>84</v>
      </c>
      <c r="H23" s="15" t="s">
        <v>85</v>
      </c>
      <c r="I23" s="15" t="s">
        <v>50</v>
      </c>
      <c r="J23" s="15" t="s">
        <v>41</v>
      </c>
      <c r="K23" s="15" t="s">
        <v>51</v>
      </c>
      <c r="L23" s="14">
        <v>60</v>
      </c>
      <c r="M23" s="14">
        <v>0</v>
      </c>
      <c r="N23" s="14">
        <v>0</v>
      </c>
      <c r="O23" s="14">
        <v>0</v>
      </c>
      <c r="P23" s="14">
        <v>0</v>
      </c>
    </row>
    <row r="24" spans="2:16" x14ac:dyDescent="0.25">
      <c r="C24" s="15" t="s">
        <v>87</v>
      </c>
      <c r="D24" s="15" t="s">
        <v>45</v>
      </c>
      <c r="E24" s="15" t="s">
        <v>43</v>
      </c>
      <c r="F24" s="15" t="s">
        <v>44</v>
      </c>
      <c r="G24" s="15" t="s">
        <v>88</v>
      </c>
      <c r="H24" s="15"/>
      <c r="I24" s="15"/>
      <c r="J24" s="15"/>
      <c r="K24" s="15"/>
      <c r="L24" s="14">
        <v>100</v>
      </c>
      <c r="M24" s="14">
        <v>0</v>
      </c>
      <c r="N24" s="14">
        <v>0</v>
      </c>
      <c r="O24" s="14">
        <v>0</v>
      </c>
      <c r="P24" s="14">
        <v>100</v>
      </c>
    </row>
    <row r="25" spans="2:16" x14ac:dyDescent="0.25">
      <c r="C25" s="15" t="s">
        <v>90</v>
      </c>
      <c r="D25" s="15" t="s">
        <v>45</v>
      </c>
      <c r="E25" s="15" t="s">
        <v>43</v>
      </c>
      <c r="F25" s="15" t="s">
        <v>44</v>
      </c>
      <c r="G25" s="15" t="s">
        <v>91</v>
      </c>
      <c r="H25" s="15"/>
      <c r="I25" s="15"/>
      <c r="J25" s="15"/>
      <c r="K25" s="15"/>
      <c r="L25" s="14">
        <v>100</v>
      </c>
      <c r="M25" s="14">
        <v>0</v>
      </c>
      <c r="N25" s="14">
        <v>0</v>
      </c>
      <c r="O25" s="14">
        <v>0</v>
      </c>
      <c r="P25" s="14">
        <v>100</v>
      </c>
    </row>
    <row r="26" spans="2:16" x14ac:dyDescent="0.25">
      <c r="C26" s="15"/>
      <c r="D26" s="15"/>
      <c r="E26" s="15"/>
      <c r="F26" s="15"/>
      <c r="G26" s="15" t="s">
        <v>92</v>
      </c>
      <c r="H26" s="15" t="s">
        <v>93</v>
      </c>
      <c r="I26" s="15" t="s">
        <v>50</v>
      </c>
      <c r="J26" s="15" t="s">
        <v>41</v>
      </c>
      <c r="K26" s="15" t="s">
        <v>94</v>
      </c>
      <c r="L26" s="14">
        <v>0</v>
      </c>
      <c r="M26" s="14">
        <v>0</v>
      </c>
      <c r="N26" s="14">
        <v>300</v>
      </c>
      <c r="O26" s="14">
        <v>0</v>
      </c>
      <c r="P26" s="14">
        <v>-300</v>
      </c>
    </row>
    <row r="27" spans="2:16" x14ac:dyDescent="0.25">
      <c r="C27" s="15"/>
      <c r="D27" s="15"/>
      <c r="E27" s="15"/>
      <c r="F27" s="15"/>
      <c r="G27" s="15" t="s">
        <v>95</v>
      </c>
      <c r="H27" s="15" t="s">
        <v>96</v>
      </c>
      <c r="I27" s="15" t="s">
        <v>50</v>
      </c>
      <c r="J27" s="15" t="s">
        <v>41</v>
      </c>
      <c r="K27" s="15" t="s">
        <v>97</v>
      </c>
      <c r="L27" s="14">
        <v>0</v>
      </c>
      <c r="M27" s="14">
        <v>0</v>
      </c>
      <c r="N27" s="14">
        <v>400</v>
      </c>
      <c r="O27" s="14">
        <v>0</v>
      </c>
      <c r="P27" s="14">
        <v>-400</v>
      </c>
    </row>
    <row r="28" spans="2:16" x14ac:dyDescent="0.25">
      <c r="B28" s="2" t="s">
        <v>0</v>
      </c>
      <c r="L28" s="14">
        <v>2656.9700000000003</v>
      </c>
      <c r="M28" s="14">
        <v>0</v>
      </c>
      <c r="N28" s="14">
        <v>700</v>
      </c>
      <c r="O28" s="14">
        <v>2397.9700000000003</v>
      </c>
      <c r="P28" s="14">
        <v>-441</v>
      </c>
    </row>
  </sheetData>
  <mergeCells count="20">
    <mergeCell ref="U4:U5"/>
    <mergeCell ref="V4:V5"/>
    <mergeCell ref="L4:M4"/>
    <mergeCell ref="N4:O4"/>
    <mergeCell ref="R4:R5"/>
    <mergeCell ref="P4:P5"/>
    <mergeCell ref="Q4:Q5"/>
    <mergeCell ref="S4:S5"/>
    <mergeCell ref="T4:T5"/>
    <mergeCell ref="G4:G5"/>
    <mergeCell ref="H4:H5"/>
    <mergeCell ref="I4:I5"/>
    <mergeCell ref="J4:J5"/>
    <mergeCell ref="B2:P2"/>
    <mergeCell ref="C4:C5"/>
    <mergeCell ref="F4:F5"/>
    <mergeCell ref="K4:K5"/>
    <mergeCell ref="B4:B5"/>
    <mergeCell ref="D4:D5"/>
    <mergeCell ref="E4:E5"/>
  </mergeCells>
  <pageMargins left="0.25" right="0.25" top="0.75" bottom="0.75" header="0.3" footer="0.3"/>
  <pageSetup paperSize="9" scale="3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workbookViewId="0"/>
  </sheetViews>
  <sheetFormatPr baseColWidth="10" defaultRowHeight="15" x14ac:dyDescent="0.25"/>
  <cols>
    <col min="1" max="1" width="23.28515625" customWidth="1"/>
    <col min="2" max="2" width="30.7109375" customWidth="1"/>
    <col min="3" max="3" width="34.28515625" customWidth="1"/>
    <col min="4" max="4" width="51.28515625" customWidth="1"/>
    <col min="5" max="5" width="57" bestFit="1" customWidth="1"/>
    <col min="6" max="6" width="25.7109375" customWidth="1"/>
    <col min="7" max="7" width="17.28515625" customWidth="1"/>
    <col min="8" max="8" width="26.28515625" customWidth="1"/>
    <col min="9" max="9" width="19.5703125" customWidth="1"/>
    <col min="10" max="10" width="17.85546875" customWidth="1"/>
    <col min="11" max="11" width="33.28515625" customWidth="1"/>
    <col min="12" max="12" width="26.7109375" customWidth="1"/>
    <col min="13" max="17" width="33.42578125" customWidth="1"/>
    <col min="18" max="18" width="32.28515625" customWidth="1"/>
    <col min="19" max="19" width="28.85546875" customWidth="1"/>
    <col min="20" max="20" width="35.28515625" customWidth="1"/>
    <col min="21" max="21" width="32.5703125" customWidth="1"/>
    <col min="22" max="22" width="22.5703125" customWidth="1"/>
    <col min="23" max="23" width="23.28515625" customWidth="1"/>
    <col min="24" max="24" width="24.85546875" customWidth="1"/>
    <col min="25" max="25" width="15.140625" customWidth="1"/>
    <col min="26" max="26" width="12.5703125" customWidth="1"/>
  </cols>
  <sheetData>
    <row r="1" spans="1:27" x14ac:dyDescent="0.25">
      <c r="A1" s="1" t="s">
        <v>2</v>
      </c>
      <c r="B1" s="8" t="str">
        <f>Y4</f>
        <v>489975</v>
      </c>
      <c r="C1" s="1" t="s">
        <v>3</v>
      </c>
      <c r="D1" s="8" t="str">
        <f>Z4</f>
        <v>PR</v>
      </c>
      <c r="E1" s="1" t="s">
        <v>4</v>
      </c>
      <c r="F1" s="11" t="str">
        <f>AA4</f>
        <v>09-09-2021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11</v>
      </c>
      <c r="B2" s="11" t="str">
        <f>W4</f>
        <v>01-01-2021</v>
      </c>
      <c r="C2" s="1" t="s">
        <v>12</v>
      </c>
      <c r="D2" s="11" t="str">
        <f>X4</f>
        <v>31-12-2021</v>
      </c>
      <c r="E2" s="1"/>
      <c r="F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4" t="s">
        <v>1</v>
      </c>
      <c r="B3" s="4" t="s">
        <v>13</v>
      </c>
      <c r="C3" s="4" t="s">
        <v>23</v>
      </c>
      <c r="D3" s="4" t="s">
        <v>32</v>
      </c>
      <c r="E3" s="4" t="s">
        <v>8</v>
      </c>
      <c r="F3" s="4" t="s">
        <v>10</v>
      </c>
      <c r="G3" s="4" t="s">
        <v>14</v>
      </c>
      <c r="H3" s="4" t="s">
        <v>9</v>
      </c>
      <c r="I3" s="4" t="s">
        <v>37</v>
      </c>
      <c r="J3" s="4" t="s">
        <v>38</v>
      </c>
      <c r="K3" s="4" t="s">
        <v>39</v>
      </c>
      <c r="L3" s="4" t="s">
        <v>40</v>
      </c>
      <c r="M3" s="4" t="s">
        <v>17</v>
      </c>
      <c r="N3" s="4" t="s">
        <v>33</v>
      </c>
      <c r="O3" s="4" t="s">
        <v>34</v>
      </c>
      <c r="P3" s="4" t="s">
        <v>35</v>
      </c>
      <c r="Q3" s="4" t="s">
        <v>36</v>
      </c>
      <c r="R3" s="4" t="s">
        <v>26</v>
      </c>
      <c r="S3" s="4" t="s">
        <v>27</v>
      </c>
      <c r="T3" s="5" t="s">
        <v>24</v>
      </c>
      <c r="U3" s="5" t="s">
        <v>25</v>
      </c>
      <c r="V3" s="5" t="s">
        <v>20</v>
      </c>
      <c r="W3" s="5" t="s">
        <v>15</v>
      </c>
      <c r="X3" s="5" t="s">
        <v>16</v>
      </c>
      <c r="Y3" s="5" t="s">
        <v>5</v>
      </c>
      <c r="Z3" s="5" t="s">
        <v>6</v>
      </c>
      <c r="AA3" s="3" t="s">
        <v>7</v>
      </c>
    </row>
    <row r="4" spans="1:27" x14ac:dyDescent="0.25">
      <c r="A4" s="1" t="s">
        <v>41</v>
      </c>
      <c r="B4" s="1" t="s">
        <v>42</v>
      </c>
      <c r="C4" s="1" t="s">
        <v>43</v>
      </c>
      <c r="D4" s="1" t="s">
        <v>44</v>
      </c>
      <c r="E4" s="1" t="str">
        <f t="shared" ref="E4:E21" si="0">CONCATENATE("Etablissement d'origine : ",A4," - ",B4," / Etablissement de destination : ",C4," - ",D4)</f>
        <v>Etablissement d'origine : IND - Qualiac / Etablissement de destination : IAC - Ets IAC - Sté A</v>
      </c>
      <c r="F4" s="1" t="s">
        <v>45</v>
      </c>
      <c r="G4" s="1" t="s">
        <v>46</v>
      </c>
      <c r="H4" s="1" t="str">
        <f t="shared" ref="H4:H21" si="1">CONCATENATE(F4," - ",G4)</f>
        <v>411100 - Clients - Ventes de biens ou de prestations de services</v>
      </c>
      <c r="I4" s="1" t="s">
        <v>47</v>
      </c>
      <c r="J4" s="1" t="s">
        <v>45</v>
      </c>
      <c r="K4" s="1" t="s">
        <v>43</v>
      </c>
      <c r="L4" s="1" t="s">
        <v>44</v>
      </c>
      <c r="M4" s="1" t="s">
        <v>48</v>
      </c>
      <c r="N4" s="1" t="s">
        <v>49</v>
      </c>
      <c r="O4" s="1" t="s">
        <v>50</v>
      </c>
      <c r="P4" s="1" t="s">
        <v>41</v>
      </c>
      <c r="Q4" s="1" t="s">
        <v>51</v>
      </c>
      <c r="R4" s="8">
        <v>100</v>
      </c>
      <c r="S4" s="14">
        <v>0</v>
      </c>
      <c r="T4" s="14">
        <v>0</v>
      </c>
      <c r="U4" s="14">
        <v>100</v>
      </c>
      <c r="V4" s="14">
        <v>0</v>
      </c>
      <c r="W4" s="11" t="s">
        <v>52</v>
      </c>
      <c r="X4" s="11" t="s">
        <v>53</v>
      </c>
      <c r="Y4" s="1" t="s">
        <v>54</v>
      </c>
      <c r="Z4" s="1" t="s">
        <v>55</v>
      </c>
      <c r="AA4" s="11" t="s">
        <v>56</v>
      </c>
    </row>
    <row r="5" spans="1:27" x14ac:dyDescent="0.25">
      <c r="A5" s="1" t="s">
        <v>41</v>
      </c>
      <c r="B5" s="1" t="s">
        <v>42</v>
      </c>
      <c r="C5" s="1" t="s">
        <v>43</v>
      </c>
      <c r="D5" s="1" t="s">
        <v>44</v>
      </c>
      <c r="E5" s="1" t="str">
        <f t="shared" si="0"/>
        <v>Etablissement d'origine : IND - Qualiac / Etablissement de destination : IAC - Ets IAC - Sté A</v>
      </c>
      <c r="F5" s="1" t="s">
        <v>45</v>
      </c>
      <c r="G5" s="1" t="s">
        <v>46</v>
      </c>
      <c r="H5" s="1" t="str">
        <f t="shared" si="1"/>
        <v>411100 - Clients - Ventes de biens ou de prestations de services</v>
      </c>
      <c r="I5" s="1" t="s">
        <v>57</v>
      </c>
      <c r="J5" s="1" t="s">
        <v>45</v>
      </c>
      <c r="K5" s="1" t="s">
        <v>43</v>
      </c>
      <c r="L5" s="1" t="s">
        <v>58</v>
      </c>
      <c r="M5" s="1" t="s">
        <v>59</v>
      </c>
      <c r="N5" s="1" t="s">
        <v>60</v>
      </c>
      <c r="O5" s="1" t="s">
        <v>50</v>
      </c>
      <c r="P5" s="1" t="s">
        <v>41</v>
      </c>
      <c r="Q5" s="1" t="s">
        <v>61</v>
      </c>
      <c r="R5" s="8">
        <v>586.97</v>
      </c>
      <c r="S5" s="14">
        <v>0</v>
      </c>
      <c r="T5" s="14">
        <v>0</v>
      </c>
      <c r="U5" s="14">
        <v>586.97</v>
      </c>
      <c r="V5" s="14">
        <v>0</v>
      </c>
      <c r="W5" s="11" t="s">
        <v>52</v>
      </c>
      <c r="X5" s="11" t="s">
        <v>53</v>
      </c>
      <c r="Y5" s="1" t="s">
        <v>54</v>
      </c>
      <c r="Z5" s="1" t="s">
        <v>55</v>
      </c>
      <c r="AA5" s="11" t="s">
        <v>56</v>
      </c>
    </row>
    <row r="6" spans="1:27" x14ac:dyDescent="0.25">
      <c r="A6" s="1" t="s">
        <v>41</v>
      </c>
      <c r="B6" s="1" t="s">
        <v>42</v>
      </c>
      <c r="C6" s="1" t="s">
        <v>43</v>
      </c>
      <c r="D6" s="1" t="s">
        <v>44</v>
      </c>
      <c r="E6" s="1" t="str">
        <f t="shared" si="0"/>
        <v>Etablissement d'origine : IND - Qualiac / Etablissement de destination : IAC - Ets IAC - Sté A</v>
      </c>
      <c r="F6" s="1" t="s">
        <v>45</v>
      </c>
      <c r="G6" s="1" t="s">
        <v>46</v>
      </c>
      <c r="H6" s="1" t="str">
        <f t="shared" si="1"/>
        <v>411100 - Clients - Ventes de biens ou de prestations de services</v>
      </c>
      <c r="I6" s="1" t="s">
        <v>62</v>
      </c>
      <c r="J6" s="1" t="s">
        <v>45</v>
      </c>
      <c r="K6" s="1" t="s">
        <v>43</v>
      </c>
      <c r="L6" s="1" t="s">
        <v>44</v>
      </c>
      <c r="M6" s="1" t="s">
        <v>63</v>
      </c>
      <c r="N6" s="1" t="s">
        <v>64</v>
      </c>
      <c r="O6" s="1" t="s">
        <v>50</v>
      </c>
      <c r="P6" s="1" t="s">
        <v>41</v>
      </c>
      <c r="Q6" s="1" t="s">
        <v>51</v>
      </c>
      <c r="R6" s="8">
        <v>100</v>
      </c>
      <c r="S6" s="14">
        <v>0</v>
      </c>
      <c r="T6" s="14">
        <v>0</v>
      </c>
      <c r="U6" s="14">
        <v>90</v>
      </c>
      <c r="V6" s="14">
        <v>10</v>
      </c>
      <c r="W6" s="11" t="s">
        <v>52</v>
      </c>
      <c r="X6" s="11" t="s">
        <v>53</v>
      </c>
      <c r="Y6" s="1" t="s">
        <v>54</v>
      </c>
      <c r="Z6" s="1" t="s">
        <v>55</v>
      </c>
      <c r="AA6" s="11" t="s">
        <v>56</v>
      </c>
    </row>
    <row r="7" spans="1:27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tr">
        <f t="shared" si="0"/>
        <v>Etablissement d'origine : IND - Qualiac / Etablissement de destination : IAC - Ets IAC - Sté A</v>
      </c>
      <c r="F7" s="1" t="s">
        <v>45</v>
      </c>
      <c r="G7" s="1" t="s">
        <v>46</v>
      </c>
      <c r="H7" s="1" t="str">
        <f t="shared" si="1"/>
        <v>411100 - Clients - Ventes de biens ou de prestations de services</v>
      </c>
      <c r="I7" s="1" t="s">
        <v>65</v>
      </c>
      <c r="J7" s="1" t="s">
        <v>45</v>
      </c>
      <c r="K7" s="1" t="s">
        <v>43</v>
      </c>
      <c r="L7" s="1" t="s">
        <v>44</v>
      </c>
      <c r="M7" s="1" t="s">
        <v>66</v>
      </c>
      <c r="N7" s="1" t="s">
        <v>67</v>
      </c>
      <c r="O7" s="1" t="s">
        <v>50</v>
      </c>
      <c r="P7" s="1" t="s">
        <v>41</v>
      </c>
      <c r="Q7" s="1" t="s">
        <v>51</v>
      </c>
      <c r="R7" s="8">
        <v>100</v>
      </c>
      <c r="S7" s="14">
        <v>0</v>
      </c>
      <c r="T7" s="14">
        <v>0</v>
      </c>
      <c r="U7" s="14">
        <v>50</v>
      </c>
      <c r="V7" s="14">
        <v>0</v>
      </c>
      <c r="W7" s="11" t="s">
        <v>52</v>
      </c>
      <c r="X7" s="11" t="s">
        <v>53</v>
      </c>
      <c r="Y7" s="1" t="s">
        <v>54</v>
      </c>
      <c r="Z7" s="1" t="s">
        <v>55</v>
      </c>
      <c r="AA7" s="11" t="s">
        <v>56</v>
      </c>
    </row>
    <row r="8" spans="1:27" x14ac:dyDescent="0.25">
      <c r="A8" s="1" t="s">
        <v>41</v>
      </c>
      <c r="B8" s="1" t="s">
        <v>42</v>
      </c>
      <c r="C8" s="1" t="s">
        <v>43</v>
      </c>
      <c r="D8" s="1" t="s">
        <v>44</v>
      </c>
      <c r="E8" s="1" t="str">
        <f t="shared" si="0"/>
        <v>Etablissement d'origine : IND - Qualiac / Etablissement de destination : IAC - Ets IAC - Sté A</v>
      </c>
      <c r="F8" s="1" t="s">
        <v>45</v>
      </c>
      <c r="G8" s="1" t="s">
        <v>46</v>
      </c>
      <c r="H8" s="1" t="str">
        <f t="shared" si="1"/>
        <v>411100 - Clients - Ventes de biens ou de prestations de services</v>
      </c>
      <c r="I8" s="1" t="s">
        <v>65</v>
      </c>
      <c r="J8" s="1" t="s">
        <v>45</v>
      </c>
      <c r="K8" s="1" t="s">
        <v>43</v>
      </c>
      <c r="L8" s="1" t="s">
        <v>44</v>
      </c>
      <c r="M8" s="1" t="s">
        <v>66</v>
      </c>
      <c r="N8" s="1" t="s">
        <v>68</v>
      </c>
      <c r="O8" s="1" t="s">
        <v>50</v>
      </c>
      <c r="P8" s="1" t="s">
        <v>41</v>
      </c>
      <c r="Q8" s="1" t="s">
        <v>51</v>
      </c>
      <c r="R8" s="8">
        <v>0</v>
      </c>
      <c r="S8" s="14">
        <v>0</v>
      </c>
      <c r="T8" s="14">
        <v>0</v>
      </c>
      <c r="U8" s="14">
        <v>70</v>
      </c>
      <c r="V8" s="14">
        <v>-20</v>
      </c>
      <c r="W8" s="11" t="s">
        <v>52</v>
      </c>
      <c r="X8" s="11" t="s">
        <v>53</v>
      </c>
      <c r="Y8" s="1" t="s">
        <v>54</v>
      </c>
      <c r="Z8" s="1" t="s">
        <v>55</v>
      </c>
      <c r="AA8" s="11" t="s">
        <v>56</v>
      </c>
    </row>
    <row r="9" spans="1:27" x14ac:dyDescent="0.25">
      <c r="A9" s="1" t="s">
        <v>41</v>
      </c>
      <c r="B9" s="1" t="s">
        <v>42</v>
      </c>
      <c r="C9" s="1" t="s">
        <v>43</v>
      </c>
      <c r="D9" s="1" t="s">
        <v>44</v>
      </c>
      <c r="E9" s="1" t="str">
        <f t="shared" si="0"/>
        <v>Etablissement d'origine : IND - Qualiac / Etablissement de destination : IAC - Ets IAC - Sté A</v>
      </c>
      <c r="F9" s="1" t="s">
        <v>45</v>
      </c>
      <c r="G9" s="1" t="s">
        <v>46</v>
      </c>
      <c r="H9" s="1" t="str">
        <f t="shared" si="1"/>
        <v>411100 - Clients - Ventes de biens ou de prestations de services</v>
      </c>
      <c r="I9" s="1" t="s">
        <v>69</v>
      </c>
      <c r="J9" s="1" t="s">
        <v>45</v>
      </c>
      <c r="K9" s="1" t="s">
        <v>43</v>
      </c>
      <c r="L9" s="1" t="s">
        <v>44</v>
      </c>
      <c r="M9" s="1" t="s">
        <v>70</v>
      </c>
      <c r="N9" s="1" t="s">
        <v>71</v>
      </c>
      <c r="O9" s="1" t="s">
        <v>50</v>
      </c>
      <c r="P9" s="1" t="s">
        <v>41</v>
      </c>
      <c r="Q9" s="1" t="s">
        <v>51</v>
      </c>
      <c r="R9" s="8">
        <v>60</v>
      </c>
      <c r="S9" s="14">
        <v>0</v>
      </c>
      <c r="T9" s="14">
        <v>0</v>
      </c>
      <c r="U9" s="14">
        <v>21</v>
      </c>
      <c r="V9" s="14">
        <v>0</v>
      </c>
      <c r="W9" s="11" t="s">
        <v>52</v>
      </c>
      <c r="X9" s="11" t="s">
        <v>53</v>
      </c>
      <c r="Y9" s="1" t="s">
        <v>54</v>
      </c>
      <c r="Z9" s="1" t="s">
        <v>55</v>
      </c>
      <c r="AA9" s="11" t="s">
        <v>56</v>
      </c>
    </row>
    <row r="10" spans="1:27" x14ac:dyDescent="0.25">
      <c r="A10" s="1" t="s">
        <v>41</v>
      </c>
      <c r="B10" s="1" t="s">
        <v>42</v>
      </c>
      <c r="C10" s="1" t="s">
        <v>43</v>
      </c>
      <c r="D10" s="1" t="s">
        <v>44</v>
      </c>
      <c r="E10" s="1" t="str">
        <f t="shared" si="0"/>
        <v>Etablissement d'origine : IND - Qualiac / Etablissement de destination : IAC - Ets IAC - Sté A</v>
      </c>
      <c r="F10" s="1" t="s">
        <v>45</v>
      </c>
      <c r="G10" s="1" t="s">
        <v>46</v>
      </c>
      <c r="H10" s="1" t="str">
        <f t="shared" si="1"/>
        <v>411100 - Clients - Ventes de biens ou de prestations de services</v>
      </c>
      <c r="I10" s="1" t="s">
        <v>69</v>
      </c>
      <c r="J10" s="1" t="s">
        <v>45</v>
      </c>
      <c r="K10" s="1" t="s">
        <v>43</v>
      </c>
      <c r="L10" s="1" t="s">
        <v>44</v>
      </c>
      <c r="M10" s="1" t="s">
        <v>70</v>
      </c>
      <c r="N10" s="1" t="s">
        <v>72</v>
      </c>
      <c r="O10" s="1" t="s">
        <v>50</v>
      </c>
      <c r="P10" s="1" t="s">
        <v>41</v>
      </c>
      <c r="Q10" s="1" t="s">
        <v>51</v>
      </c>
      <c r="R10" s="8">
        <v>0</v>
      </c>
      <c r="S10" s="14">
        <v>0</v>
      </c>
      <c r="T10" s="14">
        <v>0</v>
      </c>
      <c r="U10" s="14">
        <v>50</v>
      </c>
      <c r="V10" s="14">
        <v>0</v>
      </c>
      <c r="W10" s="11" t="s">
        <v>52</v>
      </c>
      <c r="X10" s="11" t="s">
        <v>53</v>
      </c>
      <c r="Y10" s="1" t="s">
        <v>54</v>
      </c>
      <c r="Z10" s="1" t="s">
        <v>55</v>
      </c>
      <c r="AA10" s="11" t="s">
        <v>56</v>
      </c>
    </row>
    <row r="11" spans="1:27" x14ac:dyDescent="0.25">
      <c r="A11" s="1" t="s">
        <v>41</v>
      </c>
      <c r="B11" s="1" t="s">
        <v>42</v>
      </c>
      <c r="C11" s="1" t="s">
        <v>43</v>
      </c>
      <c r="D11" s="1" t="s">
        <v>44</v>
      </c>
      <c r="E11" s="1" t="str">
        <f t="shared" si="0"/>
        <v>Etablissement d'origine : IND - Qualiac / Etablissement de destination : IAC - Ets IAC - Sté A</v>
      </c>
      <c r="F11" s="1" t="s">
        <v>45</v>
      </c>
      <c r="G11" s="1" t="s">
        <v>46</v>
      </c>
      <c r="H11" s="1" t="str">
        <f t="shared" si="1"/>
        <v>411100 - Clients - Ventes de biens ou de prestations de services</v>
      </c>
      <c r="I11" s="1" t="s">
        <v>73</v>
      </c>
      <c r="J11" s="1" t="s">
        <v>45</v>
      </c>
      <c r="K11" s="1" t="s">
        <v>43</v>
      </c>
      <c r="L11" s="1" t="s">
        <v>44</v>
      </c>
      <c r="M11" s="1" t="s">
        <v>70</v>
      </c>
      <c r="N11" s="1" t="s">
        <v>71</v>
      </c>
      <c r="O11" s="1" t="s">
        <v>50</v>
      </c>
      <c r="P11" s="1" t="s">
        <v>41</v>
      </c>
      <c r="Q11" s="1" t="s">
        <v>51</v>
      </c>
      <c r="R11" s="8">
        <v>80</v>
      </c>
      <c r="S11" s="14">
        <v>0</v>
      </c>
      <c r="T11" s="14">
        <v>0</v>
      </c>
      <c r="U11" s="14">
        <v>0</v>
      </c>
      <c r="V11" s="14">
        <v>0</v>
      </c>
      <c r="W11" s="11" t="s">
        <v>52</v>
      </c>
      <c r="X11" s="11" t="s">
        <v>53</v>
      </c>
      <c r="Y11" s="1" t="s">
        <v>54</v>
      </c>
      <c r="Z11" s="1" t="s">
        <v>55</v>
      </c>
      <c r="AA11" s="11" t="s">
        <v>56</v>
      </c>
    </row>
    <row r="12" spans="1:27" x14ac:dyDescent="0.25">
      <c r="A12" s="1" t="s">
        <v>41</v>
      </c>
      <c r="B12" s="1" t="s">
        <v>42</v>
      </c>
      <c r="C12" s="1" t="s">
        <v>43</v>
      </c>
      <c r="D12" s="1" t="s">
        <v>44</v>
      </c>
      <c r="E12" s="1" t="str">
        <f t="shared" si="0"/>
        <v>Etablissement d'origine : IND - Qualiac / Etablissement de destination : IAC - Ets IAC - Sté A</v>
      </c>
      <c r="F12" s="1" t="s">
        <v>45</v>
      </c>
      <c r="G12" s="1" t="s">
        <v>46</v>
      </c>
      <c r="H12" s="1" t="str">
        <f t="shared" si="1"/>
        <v>411100 - Clients - Ventes de biens ou de prestations de services</v>
      </c>
      <c r="I12" s="1" t="s">
        <v>73</v>
      </c>
      <c r="J12" s="1" t="s">
        <v>45</v>
      </c>
      <c r="K12" s="1" t="s">
        <v>43</v>
      </c>
      <c r="L12" s="1" t="s">
        <v>44</v>
      </c>
      <c r="M12" s="1" t="s">
        <v>70</v>
      </c>
      <c r="N12" s="1" t="s">
        <v>72</v>
      </c>
      <c r="O12" s="1" t="s">
        <v>50</v>
      </c>
      <c r="P12" s="1" t="s">
        <v>41</v>
      </c>
      <c r="Q12" s="1" t="s">
        <v>51</v>
      </c>
      <c r="R12" s="8">
        <v>0</v>
      </c>
      <c r="S12" s="14">
        <v>0</v>
      </c>
      <c r="T12" s="14">
        <v>0</v>
      </c>
      <c r="U12" s="14">
        <v>0</v>
      </c>
      <c r="V12" s="14">
        <v>69</v>
      </c>
      <c r="W12" s="11" t="s">
        <v>52</v>
      </c>
      <c r="X12" s="11" t="s">
        <v>53</v>
      </c>
      <c r="Y12" s="1" t="s">
        <v>54</v>
      </c>
      <c r="Z12" s="1" t="s">
        <v>55</v>
      </c>
      <c r="AA12" s="11" t="s">
        <v>56</v>
      </c>
    </row>
    <row r="13" spans="1:27" x14ac:dyDescent="0.25">
      <c r="A13" s="1" t="s">
        <v>41</v>
      </c>
      <c r="B13" s="1" t="s">
        <v>42</v>
      </c>
      <c r="C13" s="1" t="s">
        <v>43</v>
      </c>
      <c r="D13" s="1" t="s">
        <v>44</v>
      </c>
      <c r="E13" s="1" t="str">
        <f t="shared" si="0"/>
        <v>Etablissement d'origine : IND - Qualiac / Etablissement de destination : IAC - Ets IAC - Sté A</v>
      </c>
      <c r="F13" s="1" t="s">
        <v>45</v>
      </c>
      <c r="G13" s="1" t="s">
        <v>46</v>
      </c>
      <c r="H13" s="1" t="str">
        <f t="shared" si="1"/>
        <v>411100 - Clients - Ventes de biens ou de prestations de services</v>
      </c>
      <c r="I13" s="1" t="s">
        <v>74</v>
      </c>
      <c r="J13" s="1" t="s">
        <v>45</v>
      </c>
      <c r="K13" s="1" t="s">
        <v>43</v>
      </c>
      <c r="L13" s="1" t="s">
        <v>75</v>
      </c>
      <c r="M13" s="1" t="s">
        <v>76</v>
      </c>
      <c r="N13" s="1" t="s">
        <v>77</v>
      </c>
      <c r="O13" s="1" t="s">
        <v>50</v>
      </c>
      <c r="P13" s="1" t="s">
        <v>41</v>
      </c>
      <c r="Q13" s="1" t="s">
        <v>78</v>
      </c>
      <c r="R13" s="8">
        <v>1230</v>
      </c>
      <c r="S13" s="14">
        <v>0</v>
      </c>
      <c r="T13" s="14">
        <v>0</v>
      </c>
      <c r="U13" s="14">
        <v>1230</v>
      </c>
      <c r="V13" s="14">
        <v>0</v>
      </c>
      <c r="W13" s="11" t="s">
        <v>52</v>
      </c>
      <c r="X13" s="11" t="s">
        <v>53</v>
      </c>
      <c r="Y13" s="1" t="s">
        <v>54</v>
      </c>
      <c r="Z13" s="1" t="s">
        <v>55</v>
      </c>
      <c r="AA13" s="11" t="s">
        <v>56</v>
      </c>
    </row>
    <row r="14" spans="1:27" x14ac:dyDescent="0.25">
      <c r="A14" s="1" t="s">
        <v>41</v>
      </c>
      <c r="B14" s="1" t="s">
        <v>42</v>
      </c>
      <c r="C14" s="1" t="s">
        <v>43</v>
      </c>
      <c r="D14" s="1" t="s">
        <v>44</v>
      </c>
      <c r="E14" s="1" t="str">
        <f t="shared" si="0"/>
        <v>Etablissement d'origine : IND - Qualiac / Etablissement de destination : IAC - Ets IAC - Sté A</v>
      </c>
      <c r="F14" s="1" t="s">
        <v>45</v>
      </c>
      <c r="G14" s="1" t="s">
        <v>46</v>
      </c>
      <c r="H14" s="1" t="str">
        <f t="shared" si="1"/>
        <v>411100 - Clients - Ventes de biens ou de prestations de services</v>
      </c>
      <c r="I14" s="1" t="s">
        <v>79</v>
      </c>
      <c r="J14" s="1" t="s">
        <v>45</v>
      </c>
      <c r="K14" s="1" t="s">
        <v>43</v>
      </c>
      <c r="L14" s="1" t="s">
        <v>44</v>
      </c>
      <c r="M14" s="1" t="s">
        <v>80</v>
      </c>
      <c r="N14" s="1" t="s">
        <v>81</v>
      </c>
      <c r="O14" s="1" t="s">
        <v>50</v>
      </c>
      <c r="P14" s="1" t="s">
        <v>41</v>
      </c>
      <c r="Q14" s="1" t="s">
        <v>51</v>
      </c>
      <c r="R14" s="8">
        <v>100</v>
      </c>
      <c r="S14" s="14">
        <v>0</v>
      </c>
      <c r="T14" s="14">
        <v>0</v>
      </c>
      <c r="U14" s="14">
        <v>40</v>
      </c>
      <c r="V14" s="14">
        <v>0</v>
      </c>
      <c r="W14" s="11" t="s">
        <v>52</v>
      </c>
      <c r="X14" s="11" t="s">
        <v>53</v>
      </c>
      <c r="Y14" s="1" t="s">
        <v>54</v>
      </c>
      <c r="Z14" s="1" t="s">
        <v>55</v>
      </c>
      <c r="AA14" s="11" t="s">
        <v>56</v>
      </c>
    </row>
    <row r="15" spans="1:27" x14ac:dyDescent="0.25">
      <c r="A15" s="1" t="s">
        <v>41</v>
      </c>
      <c r="B15" s="1" t="s">
        <v>42</v>
      </c>
      <c r="C15" s="1" t="s">
        <v>43</v>
      </c>
      <c r="D15" s="1" t="s">
        <v>44</v>
      </c>
      <c r="E15" s="1" t="str">
        <f t="shared" si="0"/>
        <v>Etablissement d'origine : IND - Qualiac / Etablissement de destination : IAC - Ets IAC - Sté A</v>
      </c>
      <c r="F15" s="1" t="s">
        <v>45</v>
      </c>
      <c r="G15" s="1" t="s">
        <v>46</v>
      </c>
      <c r="H15" s="1" t="str">
        <f t="shared" si="1"/>
        <v>411100 - Clients - Ventes de biens ou de prestations de services</v>
      </c>
      <c r="I15" s="1" t="s">
        <v>79</v>
      </c>
      <c r="J15" s="1" t="s">
        <v>45</v>
      </c>
      <c r="K15" s="1" t="s">
        <v>43</v>
      </c>
      <c r="L15" s="1" t="s">
        <v>44</v>
      </c>
      <c r="M15" s="1" t="s">
        <v>80</v>
      </c>
      <c r="N15" s="1" t="s">
        <v>82</v>
      </c>
      <c r="O15" s="1" t="s">
        <v>50</v>
      </c>
      <c r="P15" s="1" t="s">
        <v>41</v>
      </c>
      <c r="Q15" s="1" t="s">
        <v>51</v>
      </c>
      <c r="R15" s="8">
        <v>0</v>
      </c>
      <c r="S15" s="14">
        <v>0</v>
      </c>
      <c r="T15" s="14">
        <v>0</v>
      </c>
      <c r="U15" s="14">
        <v>60</v>
      </c>
      <c r="V15" s="14">
        <v>0</v>
      </c>
      <c r="W15" s="11" t="s">
        <v>52</v>
      </c>
      <c r="X15" s="11" t="s">
        <v>53</v>
      </c>
      <c r="Y15" s="1" t="s">
        <v>54</v>
      </c>
      <c r="Z15" s="1" t="s">
        <v>55</v>
      </c>
      <c r="AA15" s="11" t="s">
        <v>56</v>
      </c>
    </row>
    <row r="16" spans="1:27" x14ac:dyDescent="0.25">
      <c r="A16" s="1" t="s">
        <v>41</v>
      </c>
      <c r="B16" s="1" t="s">
        <v>42</v>
      </c>
      <c r="C16" s="1" t="s">
        <v>43</v>
      </c>
      <c r="D16" s="1" t="s">
        <v>44</v>
      </c>
      <c r="E16" s="1" t="str">
        <f t="shared" si="0"/>
        <v>Etablissement d'origine : IND - Qualiac / Etablissement de destination : IAC - Ets IAC - Sté A</v>
      </c>
      <c r="F16" s="1" t="s">
        <v>45</v>
      </c>
      <c r="G16" s="1" t="s">
        <v>46</v>
      </c>
      <c r="H16" s="1" t="str">
        <f t="shared" si="1"/>
        <v>411100 - Clients - Ventes de biens ou de prestations de services</v>
      </c>
      <c r="I16" s="1" t="s">
        <v>83</v>
      </c>
      <c r="J16" s="1" t="s">
        <v>45</v>
      </c>
      <c r="K16" s="1" t="s">
        <v>43</v>
      </c>
      <c r="L16" s="1" t="s">
        <v>44</v>
      </c>
      <c r="M16" s="1" t="s">
        <v>84</v>
      </c>
      <c r="N16" s="1" t="s">
        <v>85</v>
      </c>
      <c r="O16" s="1" t="s">
        <v>50</v>
      </c>
      <c r="P16" s="1" t="s">
        <v>41</v>
      </c>
      <c r="Q16" s="1" t="s">
        <v>51</v>
      </c>
      <c r="R16" s="8">
        <v>40</v>
      </c>
      <c r="S16" s="14">
        <v>0</v>
      </c>
      <c r="T16" s="14">
        <v>0</v>
      </c>
      <c r="U16" s="14">
        <v>100</v>
      </c>
      <c r="V16" s="14">
        <v>0</v>
      </c>
      <c r="W16" s="11" t="s">
        <v>52</v>
      </c>
      <c r="X16" s="11" t="s">
        <v>53</v>
      </c>
      <c r="Y16" s="1" t="s">
        <v>54</v>
      </c>
      <c r="Z16" s="1" t="s">
        <v>55</v>
      </c>
      <c r="AA16" s="11" t="s">
        <v>56</v>
      </c>
    </row>
    <row r="17" spans="1:27" x14ac:dyDescent="0.25">
      <c r="A17" s="1" t="s">
        <v>41</v>
      </c>
      <c r="B17" s="1" t="s">
        <v>42</v>
      </c>
      <c r="C17" s="1" t="s">
        <v>43</v>
      </c>
      <c r="D17" s="1" t="s">
        <v>44</v>
      </c>
      <c r="E17" s="1" t="str">
        <f t="shared" si="0"/>
        <v>Etablissement d'origine : IND - Qualiac / Etablissement de destination : IAC - Ets IAC - Sté A</v>
      </c>
      <c r="F17" s="1" t="s">
        <v>45</v>
      </c>
      <c r="G17" s="1" t="s">
        <v>46</v>
      </c>
      <c r="H17" s="1" t="str">
        <f t="shared" si="1"/>
        <v>411100 - Clients - Ventes de biens ou de prestations de services</v>
      </c>
      <c r="I17" s="1" t="s">
        <v>86</v>
      </c>
      <c r="J17" s="1" t="s">
        <v>45</v>
      </c>
      <c r="K17" s="1" t="s">
        <v>43</v>
      </c>
      <c r="L17" s="1" t="s">
        <v>44</v>
      </c>
      <c r="M17" s="1" t="s">
        <v>84</v>
      </c>
      <c r="N17" s="1" t="s">
        <v>85</v>
      </c>
      <c r="O17" s="1" t="s">
        <v>50</v>
      </c>
      <c r="P17" s="1" t="s">
        <v>41</v>
      </c>
      <c r="Q17" s="1" t="s">
        <v>51</v>
      </c>
      <c r="R17" s="8">
        <v>60</v>
      </c>
      <c r="S17" s="14">
        <v>0</v>
      </c>
      <c r="T17" s="14">
        <v>0</v>
      </c>
      <c r="U17" s="14">
        <v>0</v>
      </c>
      <c r="V17" s="14">
        <v>0</v>
      </c>
      <c r="W17" s="11" t="s">
        <v>52</v>
      </c>
      <c r="X17" s="11" t="s">
        <v>53</v>
      </c>
      <c r="Y17" s="1" t="s">
        <v>54</v>
      </c>
      <c r="Z17" s="1" t="s">
        <v>55</v>
      </c>
      <c r="AA17" s="11" t="s">
        <v>56</v>
      </c>
    </row>
    <row r="18" spans="1:27" x14ac:dyDescent="0.25">
      <c r="A18" s="1" t="s">
        <v>41</v>
      </c>
      <c r="B18" s="1" t="s">
        <v>42</v>
      </c>
      <c r="C18" s="1" t="s">
        <v>43</v>
      </c>
      <c r="D18" s="1" t="s">
        <v>44</v>
      </c>
      <c r="E18" s="1" t="str">
        <f t="shared" si="0"/>
        <v>Etablissement d'origine : IND - Qualiac / Etablissement de destination : IAC - Ets IAC - Sté A</v>
      </c>
      <c r="F18" s="1" t="s">
        <v>45</v>
      </c>
      <c r="G18" s="1" t="s">
        <v>46</v>
      </c>
      <c r="H18" s="1" t="str">
        <f t="shared" si="1"/>
        <v>411100 - Clients - Ventes de biens ou de prestations de services</v>
      </c>
      <c r="I18" s="1" t="s">
        <v>87</v>
      </c>
      <c r="J18" s="1" t="s">
        <v>45</v>
      </c>
      <c r="K18" s="1" t="s">
        <v>43</v>
      </c>
      <c r="L18" s="1" t="s">
        <v>44</v>
      </c>
      <c r="M18" s="1" t="s">
        <v>88</v>
      </c>
      <c r="N18" s="1" t="s">
        <v>89</v>
      </c>
      <c r="O18" s="1" t="s">
        <v>89</v>
      </c>
      <c r="P18" s="1" t="s">
        <v>89</v>
      </c>
      <c r="Q18" s="1" t="s">
        <v>89</v>
      </c>
      <c r="R18" s="8">
        <v>100</v>
      </c>
      <c r="S18" s="14">
        <v>0</v>
      </c>
      <c r="T18" s="14">
        <v>0</v>
      </c>
      <c r="U18" s="14">
        <v>0</v>
      </c>
      <c r="V18" s="14">
        <v>100</v>
      </c>
      <c r="W18" s="11" t="s">
        <v>52</v>
      </c>
      <c r="X18" s="11" t="s">
        <v>53</v>
      </c>
      <c r="Y18" s="1" t="s">
        <v>54</v>
      </c>
      <c r="Z18" s="1" t="s">
        <v>55</v>
      </c>
      <c r="AA18" s="11" t="s">
        <v>56</v>
      </c>
    </row>
    <row r="19" spans="1:27" x14ac:dyDescent="0.25">
      <c r="A19" s="1" t="s">
        <v>41</v>
      </c>
      <c r="B19" s="1" t="s">
        <v>42</v>
      </c>
      <c r="C19" s="1" t="s">
        <v>43</v>
      </c>
      <c r="D19" s="1" t="s">
        <v>44</v>
      </c>
      <c r="E19" s="1" t="str">
        <f t="shared" si="0"/>
        <v>Etablissement d'origine : IND - Qualiac / Etablissement de destination : IAC - Ets IAC - Sté A</v>
      </c>
      <c r="F19" s="1" t="s">
        <v>45</v>
      </c>
      <c r="G19" s="1" t="s">
        <v>46</v>
      </c>
      <c r="H19" s="1" t="str">
        <f t="shared" si="1"/>
        <v>411100 - Clients - Ventes de biens ou de prestations de services</v>
      </c>
      <c r="I19" s="1" t="s">
        <v>90</v>
      </c>
      <c r="J19" s="1" t="s">
        <v>45</v>
      </c>
      <c r="K19" s="1" t="s">
        <v>43</v>
      </c>
      <c r="L19" s="1" t="s">
        <v>44</v>
      </c>
      <c r="M19" s="1" t="s">
        <v>91</v>
      </c>
      <c r="N19" s="1" t="s">
        <v>89</v>
      </c>
      <c r="O19" s="1" t="s">
        <v>89</v>
      </c>
      <c r="P19" s="1" t="s">
        <v>89</v>
      </c>
      <c r="Q19" s="1" t="s">
        <v>89</v>
      </c>
      <c r="R19" s="8">
        <v>100</v>
      </c>
      <c r="S19" s="14">
        <v>0</v>
      </c>
      <c r="T19" s="14">
        <v>0</v>
      </c>
      <c r="U19" s="14">
        <v>0</v>
      </c>
      <c r="V19" s="14">
        <v>100</v>
      </c>
      <c r="W19" s="11" t="s">
        <v>52</v>
      </c>
      <c r="X19" s="11" t="s">
        <v>53</v>
      </c>
      <c r="Y19" s="1" t="s">
        <v>54</v>
      </c>
      <c r="Z19" s="1" t="s">
        <v>55</v>
      </c>
      <c r="AA19" s="11" t="s">
        <v>56</v>
      </c>
    </row>
    <row r="20" spans="1:27" x14ac:dyDescent="0.25">
      <c r="A20" s="1" t="s">
        <v>41</v>
      </c>
      <c r="B20" s="1" t="s">
        <v>42</v>
      </c>
      <c r="C20" s="1" t="s">
        <v>43</v>
      </c>
      <c r="D20" s="1" t="s">
        <v>44</v>
      </c>
      <c r="E20" s="1" t="str">
        <f t="shared" si="0"/>
        <v>Etablissement d'origine : IND - Qualiac / Etablissement de destination : IAC - Ets IAC - Sté A</v>
      </c>
      <c r="F20" s="1" t="s">
        <v>45</v>
      </c>
      <c r="G20" s="1" t="s">
        <v>46</v>
      </c>
      <c r="H20" s="1" t="str">
        <f t="shared" si="1"/>
        <v>411100 - Clients - Ventes de biens ou de prestations de services</v>
      </c>
      <c r="I20" s="1" t="s">
        <v>89</v>
      </c>
      <c r="J20" s="1" t="s">
        <v>89</v>
      </c>
      <c r="K20" s="1" t="s">
        <v>89</v>
      </c>
      <c r="L20" s="1" t="s">
        <v>89</v>
      </c>
      <c r="M20" s="1" t="s">
        <v>92</v>
      </c>
      <c r="N20" s="1" t="s">
        <v>93</v>
      </c>
      <c r="O20" s="1" t="s">
        <v>50</v>
      </c>
      <c r="P20" s="1" t="s">
        <v>41</v>
      </c>
      <c r="Q20" s="1" t="s">
        <v>94</v>
      </c>
      <c r="R20" s="8">
        <v>0</v>
      </c>
      <c r="S20" s="14">
        <v>0</v>
      </c>
      <c r="T20" s="14">
        <v>300</v>
      </c>
      <c r="U20" s="14">
        <v>0</v>
      </c>
      <c r="V20" s="14">
        <v>-300</v>
      </c>
      <c r="W20" s="11" t="s">
        <v>52</v>
      </c>
      <c r="X20" s="11" t="s">
        <v>53</v>
      </c>
      <c r="Y20" s="1" t="s">
        <v>54</v>
      </c>
      <c r="Z20" s="1" t="s">
        <v>55</v>
      </c>
      <c r="AA20" s="11" t="s">
        <v>56</v>
      </c>
    </row>
    <row r="21" spans="1:27" x14ac:dyDescent="0.25">
      <c r="A21" s="1" t="s">
        <v>41</v>
      </c>
      <c r="B21" s="1" t="s">
        <v>42</v>
      </c>
      <c r="C21" s="1" t="s">
        <v>43</v>
      </c>
      <c r="D21" s="1" t="s">
        <v>44</v>
      </c>
      <c r="E21" s="1" t="str">
        <f t="shared" si="0"/>
        <v>Etablissement d'origine : IND - Qualiac / Etablissement de destination : IAC - Ets IAC - Sté A</v>
      </c>
      <c r="F21" s="1" t="s">
        <v>45</v>
      </c>
      <c r="G21" s="1" t="s">
        <v>46</v>
      </c>
      <c r="H21" s="1" t="str">
        <f t="shared" si="1"/>
        <v>411100 - Clients - Ventes de biens ou de prestations de services</v>
      </c>
      <c r="I21" s="1" t="s">
        <v>89</v>
      </c>
      <c r="J21" s="1" t="s">
        <v>89</v>
      </c>
      <c r="K21" s="1" t="s">
        <v>89</v>
      </c>
      <c r="L21" s="1" t="s">
        <v>89</v>
      </c>
      <c r="M21" s="1" t="s">
        <v>95</v>
      </c>
      <c r="N21" s="1" t="s">
        <v>96</v>
      </c>
      <c r="O21" s="1" t="s">
        <v>50</v>
      </c>
      <c r="P21" s="1" t="s">
        <v>41</v>
      </c>
      <c r="Q21" s="1" t="s">
        <v>97</v>
      </c>
      <c r="R21" s="8">
        <v>0</v>
      </c>
      <c r="S21" s="14">
        <v>0</v>
      </c>
      <c r="T21" s="14">
        <v>400</v>
      </c>
      <c r="U21" s="14">
        <v>0</v>
      </c>
      <c r="V21" s="14">
        <v>-400</v>
      </c>
      <c r="W21" s="11" t="s">
        <v>52</v>
      </c>
      <c r="X21" s="11" t="s">
        <v>53</v>
      </c>
      <c r="Y21" s="1" t="s">
        <v>54</v>
      </c>
      <c r="Z21" s="1" t="s">
        <v>55</v>
      </c>
      <c r="AA21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EERC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2016-03-14T16:06:07Z</cp:lastPrinted>
  <dcterms:created xsi:type="dcterms:W3CDTF">2014-10-10T13:20:55Z</dcterms:created>
  <dcterms:modified xsi:type="dcterms:W3CDTF">2021-09-09T15:35:56Z</dcterms:modified>
</cp:coreProperties>
</file>