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f-finances\pr\"/>
    </mc:Choice>
  </mc:AlternateContent>
  <bookViews>
    <workbookView xWindow="0" yWindow="0" windowWidth="25200" windowHeight="11985"/>
  </bookViews>
  <sheets>
    <sheet name="Balance" sheetId="3" r:id="rId1"/>
    <sheet name="Donnees" sheetId="2" r:id="rId2"/>
  </sheets>
  <definedNames>
    <definedName name="_xlnm.Print_Area" localSheetId="0">Balance!$B$1:$I$33</definedName>
  </definedNames>
  <calcPr calcId="152511"/>
  <pivotCaches>
    <pivotCache cacheId="87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2" l="1"/>
  <c r="I2" i="2"/>
  <c r="G2" i="2"/>
  <c r="E2" i="2"/>
  <c r="F1" i="2"/>
  <c r="I1" i="3" l="1"/>
  <c r="E2" i="3" l="1"/>
  <c r="C2" i="2"/>
  <c r="B2" i="2" l="1"/>
  <c r="D4" i="3" s="1"/>
  <c r="D1" i="2"/>
  <c r="B1" i="2"/>
</calcChain>
</file>

<file path=xl/sharedStrings.xml><?xml version="1.0" encoding="utf-8"?>
<sst xmlns="http://schemas.openxmlformats.org/spreadsheetml/2006/main" count="200" uniqueCount="100">
  <si>
    <t>Job :</t>
  </si>
  <si>
    <t>Utilisateur :</t>
  </si>
  <si>
    <t>Date :</t>
  </si>
  <si>
    <t>Etablissement :</t>
  </si>
  <si>
    <t>Date de début d'exercice :</t>
  </si>
  <si>
    <t>Date de fin d'exercice :</t>
  </si>
  <si>
    <t>Compte</t>
  </si>
  <si>
    <t>Intitulé réduit</t>
  </si>
  <si>
    <t>CGR</t>
  </si>
  <si>
    <t>Type</t>
  </si>
  <si>
    <t>Montant débit antérieur</t>
  </si>
  <si>
    <t>Montant crédit antérieur</t>
  </si>
  <si>
    <t>Montant débit</t>
  </si>
  <si>
    <t>Montant crédit</t>
  </si>
  <si>
    <t>Solde débit</t>
  </si>
  <si>
    <t>Solde crédit</t>
  </si>
  <si>
    <t>Poste</t>
  </si>
  <si>
    <t>Classe de compte</t>
  </si>
  <si>
    <t>Sous-classe de compte</t>
  </si>
  <si>
    <t>Sous-sous-classe de compte</t>
  </si>
  <si>
    <t>Etablissement</t>
  </si>
  <si>
    <t>Libellé rupture 1</t>
  </si>
  <si>
    <t>Rupture et libellé 1</t>
  </si>
  <si>
    <t>Rupture 2</t>
  </si>
  <si>
    <t>Libellé rupture 2</t>
  </si>
  <si>
    <t>Rupture et libellé 2</t>
  </si>
  <si>
    <t>Rupture 3</t>
  </si>
  <si>
    <t>Libellé rupture 3</t>
  </si>
  <si>
    <t>Rupture et libellé 3</t>
  </si>
  <si>
    <t>Rupture 4</t>
  </si>
  <si>
    <t>Libellé rupture 4</t>
  </si>
  <si>
    <t>Rupture et libellé 4</t>
  </si>
  <si>
    <t>Rupture 1</t>
  </si>
  <si>
    <t>Début d'exercice</t>
  </si>
  <si>
    <t>Fin d'exercice</t>
  </si>
  <si>
    <t>Job</t>
  </si>
  <si>
    <t>Utilisateur</t>
  </si>
  <si>
    <t>Date</t>
  </si>
  <si>
    <t>Cumuls antérieurs</t>
  </si>
  <si>
    <t>Débit</t>
  </si>
  <si>
    <t>Crédit</t>
  </si>
  <si>
    <t>Période</t>
  </si>
  <si>
    <t>Soldes</t>
  </si>
  <si>
    <t>Étiquettes de lignes</t>
  </si>
  <si>
    <t>Total général</t>
  </si>
  <si>
    <t>Somme des montants débit antérieur</t>
  </si>
  <si>
    <t>Somme des montants crédit antérieur</t>
  </si>
  <si>
    <t>Somme des montants débit</t>
  </si>
  <si>
    <t>Somme des montants crédit</t>
  </si>
  <si>
    <t>Somme des soldes débit</t>
  </si>
  <si>
    <t>Somme des soldes crédit</t>
  </si>
  <si>
    <t>Compte et intitulé réduit</t>
  </si>
  <si>
    <t>Période de début :</t>
  </si>
  <si>
    <t>Période de fin :</t>
  </si>
  <si>
    <t>Période de début</t>
  </si>
  <si>
    <t>Période de fin</t>
  </si>
  <si>
    <t>601100</t>
  </si>
  <si>
    <t>Ach stock:Mat prem A</t>
  </si>
  <si>
    <t>601100 - Ach stock:Mat prem A</t>
  </si>
  <si>
    <t>ACT1</t>
  </si>
  <si>
    <t>Activité 1</t>
  </si>
  <si>
    <t>606</t>
  </si>
  <si>
    <t>Achats non stockés</t>
  </si>
  <si>
    <t>6</t>
  </si>
  <si>
    <t>60</t>
  </si>
  <si>
    <t>601</t>
  </si>
  <si>
    <t>IND</t>
  </si>
  <si>
    <t>A</t>
  </si>
  <si>
    <t>Groupe A</t>
  </si>
  <si>
    <t>A - Groupe A</t>
  </si>
  <si>
    <t>ACT1 - Activité 1</t>
  </si>
  <si>
    <t>-</t>
  </si>
  <si>
    <t>Qualiac</t>
  </si>
  <si>
    <t>PR</t>
  </si>
  <si>
    <t>606100</t>
  </si>
  <si>
    <t>Ach fourn n stockabl</t>
  </si>
  <si>
    <t>606100 - Ach fourn n stockabl</t>
  </si>
  <si>
    <t>606300</t>
  </si>
  <si>
    <t>Ach n stock:Four ent</t>
  </si>
  <si>
    <t>606300 - Ach n stock:Four ent</t>
  </si>
  <si>
    <t>666000</t>
  </si>
  <si>
    <t>Pertes de change</t>
  </si>
  <si>
    <t>666000 - Pertes de change</t>
  </si>
  <si>
    <t>666</t>
  </si>
  <si>
    <t>Perte de change</t>
  </si>
  <si>
    <t>66</t>
  </si>
  <si>
    <t>ACT2</t>
  </si>
  <si>
    <t>Activité 2</t>
  </si>
  <si>
    <t>ACT2 - Activité 2</t>
  </si>
  <si>
    <t>ACT3</t>
  </si>
  <si>
    <t>Activité 3</t>
  </si>
  <si>
    <t>B</t>
  </si>
  <si>
    <t>Groupe B</t>
  </si>
  <si>
    <t>B - Groupe B</t>
  </si>
  <si>
    <t>ACT3 - Activité 3</t>
  </si>
  <si>
    <t>01/01/2014</t>
  </si>
  <si>
    <t>31/12/2014</t>
  </si>
  <si>
    <t>18/11/2015</t>
  </si>
  <si>
    <t>01/2014</t>
  </si>
  <si>
    <t>06/2014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</si>
</sst>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 indent="1"/>
    </xf>
    <xf numFmtId="4" fontId="0" fillId="0" borderId="0" xfId="0" applyNumberFormat="1" applyAlignment="1">
      <alignment horizontal="right" indent="1"/>
    </xf>
    <xf numFmtId="0" fontId="0" fillId="0" borderId="0" xfId="0" applyAlignment="1">
      <alignment indent="1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0" fillId="0" borderId="0" xfId="0" applyNumberFormat="1" applyAlignmen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0" xfId="0" quotePrefix="1"/>
  </cellXfs>
  <cellStyles count="1">
    <cellStyle name="Normal" xfId="0" builtinId="0"/>
  </cellStyles>
  <dxfs count="20">
    <dxf>
      <alignment horizontal="right" indent="1" readingOrder="0"/>
    </dxf>
    <dxf>
      <alignment indent="1" readingOrder="0"/>
    </dxf>
    <dxf>
      <border>
        <top/>
      </border>
    </dxf>
    <dxf>
      <border>
        <top/>
      </border>
    </dxf>
    <dxf>
      <alignment indent="1" readingOrder="0"/>
    </dxf>
    <dxf>
      <alignment horizontal="right" indent="1" readingOrder="0"/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 val="0"/>
        <i val="0"/>
        <color theme="1"/>
      </font>
      <fill>
        <patternFill>
          <bgColor theme="4" tint="0.79998168889431442"/>
        </patternFill>
      </fill>
      <border>
        <bottom style="thin">
          <color theme="4" tint="0.39994506668294322"/>
        </bottom>
      </border>
    </dxf>
    <dxf>
      <font>
        <color theme="0"/>
      </font>
      <fill>
        <patternFill>
          <bgColor theme="4" tint="0.39994506668294322"/>
        </patternFill>
      </fill>
      <border>
        <bottom/>
      </border>
    </dxf>
    <dxf>
      <fill>
        <patternFill>
          <bgColor theme="4" tint="0.39994506668294322"/>
        </patternFill>
      </fill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medium">
          <color theme="1"/>
        </right>
      </border>
    </dxf>
    <dxf>
      <fill>
        <patternFill patternType="solid">
          <fgColor theme="0" tint="-0.14996795556505021"/>
          <bgColor theme="4" tint="0.59996337778862885"/>
        </patternFill>
      </fill>
      <border>
        <right/>
      </border>
    </dxf>
    <dxf>
      <border>
        <left style="medium">
          <color auto="1"/>
        </left>
        <right style="medium">
          <color auto="1"/>
        </right>
        <vertical/>
      </border>
    </dxf>
    <dxf>
      <font>
        <b/>
        <color theme="1"/>
      </font>
      <fill>
        <patternFill patternType="solid">
          <fgColor theme="4" tint="0.79989013336588644"/>
          <bgColor theme="0" tint="-0.14996795556505021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font>
        <b/>
        <color theme="1"/>
      </font>
      <fill>
        <patternFill patternType="solid">
          <fgColor theme="4" tint="0.79995117038483843"/>
          <bgColor theme="4" tint="0.39994506668294322"/>
        </patternFill>
      </fill>
      <border>
        <bottom style="thin">
          <color theme="4" tint="0.3999755851924192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BLA" table="0" count="14">
      <tableStyleElement type="wholeTable" dxfId="19"/>
      <tableStyleElement type="headerRow" dxfId="18"/>
      <tableStyleElement type="totalRow" dxfId="17"/>
      <tableStyleElement type="firstColumn" dxfId="16"/>
      <tableStyleElement type="firstRowStripe" dxfId="15"/>
      <tableStyleElement type="firstColumnStripe" dxfId="14"/>
      <tableStyleElement type="firstSubtotalColumn" dxfId="13"/>
      <tableStyleElement type="firstSubtotalRow" dxfId="12"/>
      <tableStyleElement type="secondSubtotalRow" dxfId="11"/>
      <tableStyleElement type="blankRow" dxfId="10"/>
      <tableStyleElement type="firstRowSubheading" dxfId="9"/>
      <tableStyleElement type="secondRowSubheading" dxfId="8"/>
      <tableStyleElement type="pageFieldLabels" dxfId="7"/>
      <tableStyleElement type="pageFieldValues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pascal robert" refreshedDate="42300.611050115738" createdVersion="5" refreshedVersion="5" minRefreshableVersion="3" recordCount="7">
  <cacheSource type="worksheet">
    <worksheetSource ref="A3:AD999999" sheet="Donnees"/>
  </cacheSource>
  <cacheFields count="30">
    <cacheField name="Compte" numFmtId="0">
      <sharedItems containsBlank="1" count="6">
        <s v="601100"/>
        <s v="606100"/>
        <s v="606300"/>
        <s v="666000"/>
        <m/>
        <s v="XXXXXX" u="1"/>
      </sharedItems>
    </cacheField>
    <cacheField name="Intitulé réduit" numFmtId="0">
      <sharedItems containsBlank="1"/>
    </cacheField>
    <cacheField name="Compte et intitulé réduit" numFmtId="0">
      <sharedItems containsBlank="1" count="6">
        <s v="601100 - Ach stock:Mat prem A"/>
        <s v="606100 - Ach fourn n stockabl"/>
        <s v="606300 - Ach n stock:Four ent"/>
        <s v="666000 - Pertes de change"/>
        <m/>
        <s v="XXXXXX - xxxxxx" u="1"/>
      </sharedItems>
    </cacheField>
    <cacheField name="CGR" numFmtId="0">
      <sharedItems containsBlank="1"/>
    </cacheField>
    <cacheField name="Intitulé réduit2" numFmtId="0">
      <sharedItems containsBlank="1"/>
    </cacheField>
    <cacheField name="Type" numFmtId="0">
      <sharedItems containsNonDate="0" containsString="0" containsBlank="1"/>
    </cacheField>
    <cacheField name="Montant débit antérieur" numFmtId="4">
      <sharedItems containsString="0" containsBlank="1" containsNumber="1" minValue="0" maxValue="40229.96"/>
    </cacheField>
    <cacheField name="Montant crédit antérieur" numFmtId="4">
      <sharedItems containsString="0" containsBlank="1" containsNumber="1" minValue="0" maxValue="29141.38"/>
    </cacheField>
    <cacheField name="Montant débit" numFmtId="4">
      <sharedItems containsString="0" containsBlank="1" containsNumber="1" minValue="0" maxValue="155991.63"/>
    </cacheField>
    <cacheField name="Montant crédit" numFmtId="4">
      <sharedItems containsString="0" containsBlank="1" containsNumber="1" minValue="0" maxValue="13402.46"/>
    </cacheField>
    <cacheField name="Solde débit" numFmtId="4">
      <sharedItems containsString="0" containsBlank="1" containsNumber="1" minValue="4.9000000000000004" maxValue="153677.75"/>
    </cacheField>
    <cacheField name="Solde crédit" numFmtId="4">
      <sharedItems containsString="0" containsBlank="1" containsNumber="1" containsInteger="1" minValue="0" maxValue="0"/>
    </cacheField>
    <cacheField name="Poste" numFmtId="0">
      <sharedItems containsBlank="1"/>
    </cacheField>
    <cacheField name="Intitulé réduit3" numFmtId="0">
      <sharedItems containsBlank="1"/>
    </cacheField>
    <cacheField name="Classe de compte" numFmtId="0">
      <sharedItems containsBlank="1"/>
    </cacheField>
    <cacheField name="Sous-classe de compte" numFmtId="0">
      <sharedItems containsBlank="1"/>
    </cacheField>
    <cacheField name="Sous-sous-classe de compte" numFmtId="0">
      <sharedItems containsBlank="1"/>
    </cacheField>
    <cacheField name="Etablissement" numFmtId="0">
      <sharedItems containsBlank="1"/>
    </cacheField>
    <cacheField name="Rupture 1" numFmtId="0">
      <sharedItems containsBlank="1"/>
    </cacheField>
    <cacheField name="Libellé rupture 1" numFmtId="0">
      <sharedItems containsBlank="1"/>
    </cacheField>
    <cacheField name="Rupture et libellé 1" numFmtId="0">
      <sharedItems containsBlank="1" count="4">
        <s v="A - Groupe A"/>
        <s v="B - Groupe B"/>
        <m/>
        <s v="XXXXXX - xxxxxx" u="1"/>
      </sharedItems>
    </cacheField>
    <cacheField name="Rupture 2" numFmtId="0">
      <sharedItems containsBlank="1"/>
    </cacheField>
    <cacheField name="Libellé rupture 2" numFmtId="0">
      <sharedItems containsBlank="1"/>
    </cacheField>
    <cacheField name="Rupture et libellé 2" numFmtId="0">
      <sharedItems containsBlank="1" count="5">
        <s v="ACT1 - Activité 1"/>
        <s v="ACT2 - Activité 2"/>
        <s v="ACT3 - Activité 3"/>
        <m/>
        <s v="XXXXXX - xxxxxx" u="1"/>
      </sharedItems>
    </cacheField>
    <cacheField name="Rupture 3" numFmtId="0">
      <sharedItems containsNonDate="0" containsString="0" containsBlank="1"/>
    </cacheField>
    <cacheField name="Libellé rupture 3" numFmtId="0">
      <sharedItems containsNonDate="0" containsString="0" containsBlank="1"/>
    </cacheField>
    <cacheField name="Rupture et libellé 3" numFmtId="0">
      <sharedItems containsBlank="1"/>
    </cacheField>
    <cacheField name="Rupture 4" numFmtId="0">
      <sharedItems containsNonDate="0" containsString="0" containsBlank="1"/>
    </cacheField>
    <cacheField name="Libellé rupture 4" numFmtId="0">
      <sharedItems containsNonDate="0" containsString="0" containsBlank="1"/>
    </cacheField>
    <cacheField name="Rupture et libellé 4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x v="0"/>
    <s v="Ach stock:Mat prem A"/>
    <x v="0"/>
    <s v="ACT1"/>
    <s v="Activité 1"/>
    <m/>
    <n v="0"/>
    <n v="0"/>
    <n v="600"/>
    <n v="0"/>
    <n v="600"/>
    <n v="0"/>
    <s v="606"/>
    <s v="Achats non stockés"/>
    <s v="6"/>
    <s v="60"/>
    <s v="601"/>
    <s v="IND"/>
    <s v="A"/>
    <s v="Groupe A"/>
    <x v="0"/>
    <s v="ACT1"/>
    <s v="Activité 1"/>
    <x v="0"/>
    <m/>
    <m/>
    <s v="-"/>
    <m/>
    <m/>
    <s v="-"/>
  </r>
  <r>
    <x v="1"/>
    <s v="Ach fourn n stockabl"/>
    <x v="1"/>
    <s v="ACT1"/>
    <s v="Activité 1"/>
    <m/>
    <n v="0"/>
    <n v="0"/>
    <n v="1648.72"/>
    <n v="1604.4"/>
    <n v="44.32"/>
    <n v="0"/>
    <s v="606"/>
    <s v="Achats non stockés"/>
    <s v="6"/>
    <s v="60"/>
    <s v="606"/>
    <s v="IND"/>
    <s v="A"/>
    <s v="Groupe A"/>
    <x v="0"/>
    <s v="ACT1"/>
    <s v="Activité 1"/>
    <x v="0"/>
    <m/>
    <m/>
    <s v="-"/>
    <m/>
    <m/>
    <s v="-"/>
  </r>
  <r>
    <x v="2"/>
    <s v="Ach n stock:Four ent"/>
    <x v="2"/>
    <s v="ACT1"/>
    <s v="Activité 1"/>
    <m/>
    <n v="40229.96"/>
    <n v="29141.38"/>
    <n v="155991.63"/>
    <n v="13402.46"/>
    <n v="153677.75"/>
    <n v="0"/>
    <s v="606"/>
    <s v="Achats non stockés"/>
    <s v="6"/>
    <s v="60"/>
    <s v="606"/>
    <s v="IND"/>
    <s v="A"/>
    <s v="Groupe A"/>
    <x v="0"/>
    <s v="ACT1"/>
    <s v="Activité 1"/>
    <x v="0"/>
    <m/>
    <m/>
    <s v="-"/>
    <m/>
    <m/>
    <s v="-"/>
  </r>
  <r>
    <x v="3"/>
    <s v="Pertes de change"/>
    <x v="3"/>
    <s v="ACT1"/>
    <s v="Activité 1"/>
    <m/>
    <n v="0"/>
    <n v="0"/>
    <n v="4.9000000000000004"/>
    <n v="0"/>
    <n v="4.9000000000000004"/>
    <n v="0"/>
    <s v="666"/>
    <s v="Perte de change"/>
    <s v="6"/>
    <s v="66"/>
    <s v="666"/>
    <s v="IND"/>
    <s v="A"/>
    <s v="Groupe A"/>
    <x v="0"/>
    <s v="ACT1"/>
    <s v="Activité 1"/>
    <x v="0"/>
    <m/>
    <m/>
    <s v="-"/>
    <m/>
    <m/>
    <s v="-"/>
  </r>
  <r>
    <x v="2"/>
    <s v="Ach n stock:Four ent"/>
    <x v="2"/>
    <s v="ACT2"/>
    <s v="Activité 2"/>
    <m/>
    <n v="6000"/>
    <n v="880.74"/>
    <n v="1300"/>
    <n v="5361.65"/>
    <n v="1057.6099999999999"/>
    <n v="0"/>
    <s v="606"/>
    <s v="Achats non stockés"/>
    <s v="6"/>
    <s v="60"/>
    <s v="606"/>
    <s v="IND"/>
    <s v="A"/>
    <s v="Groupe A"/>
    <x v="0"/>
    <s v="ACT2"/>
    <s v="Activité 2"/>
    <x v="1"/>
    <m/>
    <m/>
    <s v="-"/>
    <m/>
    <m/>
    <s v="-"/>
  </r>
  <r>
    <x v="2"/>
    <s v="Ach n stock:Four ent"/>
    <x v="2"/>
    <s v="ACT3"/>
    <s v="Activité 3"/>
    <m/>
    <n v="7500"/>
    <n v="0"/>
    <n v="0"/>
    <n v="0"/>
    <n v="7500"/>
    <n v="0"/>
    <s v="606"/>
    <s v="Achats non stockés"/>
    <s v="6"/>
    <s v="60"/>
    <s v="606"/>
    <s v="IND"/>
    <s v="B"/>
    <s v="Groupe B"/>
    <x v="1"/>
    <s v="ACT3"/>
    <s v="Activité 3"/>
    <x v="2"/>
    <m/>
    <m/>
    <s v="-"/>
    <m/>
    <m/>
    <s v="-"/>
  </r>
  <r>
    <x v="4"/>
    <m/>
    <x v="4"/>
    <m/>
    <m/>
    <m/>
    <m/>
    <m/>
    <m/>
    <m/>
    <m/>
    <m/>
    <m/>
    <m/>
    <m/>
    <m/>
    <m/>
    <m/>
    <m/>
    <m/>
    <x v="2"/>
    <m/>
    <m/>
    <x v="3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87" applyNumberFormats="0" applyBorderFormats="0" applyFontFormats="0" applyPatternFormats="0" applyAlignmentFormats="0" applyWidthHeightFormats="1" dataCaption="Valeurs" updatedVersion="5" minRefreshableVersion="3" itemPrintTitles="1" createdVersion="5" indent="0" outline="1" outlineData="1" multipleFieldFilters="0">
  <location ref="B8:I20" firstHeaderRow="0" firstDataRow="1" firstDataCol="2"/>
  <pivotFields count="30">
    <pivotField showAll="0">
      <items count="7">
        <item m="1" x="5"/>
        <item x="4"/>
        <item x="0"/>
        <item x="1"/>
        <item x="2"/>
        <item x="3"/>
        <item t="default"/>
      </items>
    </pivotField>
    <pivotField showAll="0"/>
    <pivotField axis="axisRow" showAll="0" sortType="ascending" defaultSubtotal="0">
      <items count="6">
        <item x="0"/>
        <item x="1"/>
        <item x="2"/>
        <item x="3"/>
        <item m="1" x="5"/>
        <item x="4"/>
      </items>
    </pivotField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 sortType="ascending">
      <items count="5">
        <item x="0"/>
        <item x="1"/>
        <item m="1" x="3"/>
        <item x="2"/>
        <item t="default"/>
      </items>
    </pivotField>
    <pivotField showAll="0"/>
    <pivotField showAll="0"/>
    <pivotField axis="axisRow" compact="0" showAll="0" sortType="ascending">
      <items count="6">
        <item x="0"/>
        <item x="1"/>
        <item x="2"/>
        <item m="1" x="4"/>
        <item x="3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3">
    <field x="20"/>
    <field x="23"/>
    <field x="2"/>
  </rowFields>
  <rowItems count="12">
    <i>
      <x/>
    </i>
    <i r="1">
      <x/>
    </i>
    <i r="2">
      <x/>
    </i>
    <i r="2">
      <x v="1"/>
    </i>
    <i r="2">
      <x v="2"/>
    </i>
    <i r="2">
      <x v="3"/>
    </i>
    <i r="1">
      <x v="1"/>
    </i>
    <i r="2">
      <x v="2"/>
    </i>
    <i>
      <x v="1"/>
    </i>
    <i r="1">
      <x v="2"/>
    </i>
    <i r="2">
      <x v="2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omme des montants débit antérieur" fld="6" baseField="22" baseItem="0" numFmtId="4"/>
    <dataField name="Somme des montants crédit antérieur" fld="7" baseField="22" baseItem="0" numFmtId="4"/>
    <dataField name="Somme des montants débit" fld="8" baseField="22" baseItem="0" numFmtId="4"/>
    <dataField name="Somme des montants crédit" fld="9" baseField="22" baseItem="0" numFmtId="4"/>
    <dataField name="Somme des soldes débit" fld="10" baseField="22" baseItem="0" numFmtId="4"/>
    <dataField name="Somme des soldes crédit" fld="11" baseField="22" baseItem="0" numFmtId="4"/>
  </dataFields>
  <formats count="3">
    <format dxfId="5">
      <pivotArea outline="0" collapsedLevelsAreSubtotals="1" fieldPosition="0"/>
    </format>
    <format dxfId="4">
      <pivotArea dataOnly="0" labelOnly="1" grandRow="1" outline="0" fieldPosition="0"/>
    </format>
    <format dxfId="3">
      <pivotArea field="0" type="button" dataOnly="0" labelOnly="1" outline="0"/>
    </format>
  </formats>
  <pivotTableStyleInfo name="EBLA" showRowHeaders="1" showColHeaders="1" showRowStripes="0" showColStripes="0" showLastColumn="1"/>
  <filters count="1">
    <filter fld="20" type="captionNotEqual" evalOrder="-1" id="1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showGridLines="0" tabSelected="1" zoomScaleNormal="100" workbookViewId="0"/>
  </sheetViews>
  <sheetFormatPr baseColWidth="10" defaultRowHeight="15" x14ac:dyDescent="0.25"/>
  <cols>
    <col min="1" max="1" width="3.28515625" customWidth="1"/>
    <col min="2" max="2" width="10.7109375" customWidth="1"/>
    <col min="3" max="3" width="30.7109375" customWidth="1"/>
    <col min="4" max="9" width="20.7109375" customWidth="1"/>
  </cols>
  <sheetData>
    <row r="1" spans="2:9" x14ac:dyDescent="0.25">
      <c r="I1" s="12" t="str">
        <f>CONCATENATE("Edité au : ",Donnees!F1)</f>
        <v>Edité au : 18/11/2015</v>
      </c>
    </row>
    <row r="2" spans="2:9" x14ac:dyDescent="0.25">
      <c r="E2" s="15" t="str">
        <f>CONCATENATE("Balance CGR A du ",Donnees!I2," au ",Donnees!K2)</f>
        <v>Balance CGR A du 01/2014 au 06/2014</v>
      </c>
      <c r="F2" s="15"/>
    </row>
    <row r="4" spans="2:9" x14ac:dyDescent="0.25">
      <c r="C4" s="11" t="s">
        <v>3</v>
      </c>
      <c r="D4" s="10" t="str">
        <f>CONCATENATE(Donnees!B2," ",Donnees!C2)</f>
        <v>IND Qualiac</v>
      </c>
    </row>
    <row r="5" spans="2:9" ht="15.75" thickBot="1" x14ac:dyDescent="0.3"/>
    <row r="6" spans="2:9" ht="15.75" thickBot="1" x14ac:dyDescent="0.3">
      <c r="B6" s="16"/>
      <c r="C6" s="21" t="s">
        <v>6</v>
      </c>
      <c r="D6" s="20" t="s">
        <v>38</v>
      </c>
      <c r="E6" s="19"/>
      <c r="F6" s="18" t="s">
        <v>41</v>
      </c>
      <c r="G6" s="19"/>
      <c r="H6" s="18" t="s">
        <v>42</v>
      </c>
      <c r="I6" s="19"/>
    </row>
    <row r="7" spans="2:9" ht="15.75" thickBot="1" x14ac:dyDescent="0.3">
      <c r="B7" s="17"/>
      <c r="C7" s="22"/>
      <c r="D7" s="9" t="s">
        <v>39</v>
      </c>
      <c r="E7" s="8" t="s">
        <v>40</v>
      </c>
      <c r="F7" s="8" t="s">
        <v>39</v>
      </c>
      <c r="G7" s="8" t="s">
        <v>40</v>
      </c>
      <c r="H7" s="3" t="s">
        <v>39</v>
      </c>
      <c r="I7" s="8" t="s">
        <v>40</v>
      </c>
    </row>
    <row r="8" spans="2:9" hidden="1" x14ac:dyDescent="0.25">
      <c r="B8" s="4" t="s">
        <v>43</v>
      </c>
      <c r="C8" s="4" t="s">
        <v>51</v>
      </c>
      <c r="D8" t="s">
        <v>45</v>
      </c>
      <c r="E8" t="s">
        <v>46</v>
      </c>
      <c r="F8" t="s">
        <v>47</v>
      </c>
      <c r="G8" t="s">
        <v>48</v>
      </c>
      <c r="H8" t="s">
        <v>49</v>
      </c>
      <c r="I8" t="s">
        <v>50</v>
      </c>
    </row>
    <row r="9" spans="2:9" x14ac:dyDescent="0.25">
      <c r="B9" s="14" t="s">
        <v>69</v>
      </c>
      <c r="D9" s="6">
        <v>46229.96</v>
      </c>
      <c r="E9" s="6">
        <v>30022.120000000003</v>
      </c>
      <c r="F9" s="6">
        <v>159545.25</v>
      </c>
      <c r="G9" s="6">
        <v>20368.509999999998</v>
      </c>
      <c r="H9" s="6">
        <v>155384.57999999999</v>
      </c>
      <c r="I9" s="6">
        <v>0</v>
      </c>
    </row>
    <row r="10" spans="2:9" x14ac:dyDescent="0.25">
      <c r="B10" s="5" t="s">
        <v>70</v>
      </c>
      <c r="D10" s="6">
        <v>40229.96</v>
      </c>
      <c r="E10" s="6">
        <v>29141.38</v>
      </c>
      <c r="F10" s="6">
        <v>158245.25</v>
      </c>
      <c r="G10" s="6">
        <v>15006.859999999999</v>
      </c>
      <c r="H10" s="6">
        <v>154326.97</v>
      </c>
      <c r="I10" s="6">
        <v>0</v>
      </c>
    </row>
    <row r="11" spans="2:9" x14ac:dyDescent="0.25">
      <c r="C11" s="14" t="s">
        <v>58</v>
      </c>
      <c r="D11" s="6">
        <v>0</v>
      </c>
      <c r="E11" s="6">
        <v>0</v>
      </c>
      <c r="F11" s="6">
        <v>600</v>
      </c>
      <c r="G11" s="6">
        <v>0</v>
      </c>
      <c r="H11" s="6">
        <v>600</v>
      </c>
      <c r="I11" s="6">
        <v>0</v>
      </c>
    </row>
    <row r="12" spans="2:9" x14ac:dyDescent="0.25">
      <c r="C12" s="14" t="s">
        <v>76</v>
      </c>
      <c r="D12" s="6">
        <v>0</v>
      </c>
      <c r="E12" s="6">
        <v>0</v>
      </c>
      <c r="F12" s="6">
        <v>1648.72</v>
      </c>
      <c r="G12" s="6">
        <v>1604.4</v>
      </c>
      <c r="H12" s="6">
        <v>44.32</v>
      </c>
      <c r="I12" s="6">
        <v>0</v>
      </c>
    </row>
    <row r="13" spans="2:9" x14ac:dyDescent="0.25">
      <c r="C13" s="14" t="s">
        <v>79</v>
      </c>
      <c r="D13" s="6">
        <v>40229.96</v>
      </c>
      <c r="E13" s="6">
        <v>29141.38</v>
      </c>
      <c r="F13" s="6">
        <v>155991.63</v>
      </c>
      <c r="G13" s="6">
        <v>13402.46</v>
      </c>
      <c r="H13" s="6">
        <v>153677.75</v>
      </c>
      <c r="I13" s="6">
        <v>0</v>
      </c>
    </row>
    <row r="14" spans="2:9" x14ac:dyDescent="0.25">
      <c r="C14" s="14" t="s">
        <v>82</v>
      </c>
      <c r="D14" s="6">
        <v>0</v>
      </c>
      <c r="E14" s="6">
        <v>0</v>
      </c>
      <c r="F14" s="6">
        <v>4.9000000000000004</v>
      </c>
      <c r="G14" s="6">
        <v>0</v>
      </c>
      <c r="H14" s="6">
        <v>4.9000000000000004</v>
      </c>
      <c r="I14" s="6">
        <v>0</v>
      </c>
    </row>
    <row r="15" spans="2:9" x14ac:dyDescent="0.25">
      <c r="B15" s="5" t="s">
        <v>88</v>
      </c>
      <c r="D15" s="6">
        <v>6000</v>
      </c>
      <c r="E15" s="6">
        <v>880.74</v>
      </c>
      <c r="F15" s="6">
        <v>1300</v>
      </c>
      <c r="G15" s="6">
        <v>5361.65</v>
      </c>
      <c r="H15" s="6">
        <v>1057.6099999999999</v>
      </c>
      <c r="I15" s="6">
        <v>0</v>
      </c>
    </row>
    <row r="16" spans="2:9" x14ac:dyDescent="0.25">
      <c r="C16" s="14" t="s">
        <v>79</v>
      </c>
      <c r="D16" s="6">
        <v>6000</v>
      </c>
      <c r="E16" s="6">
        <v>880.74</v>
      </c>
      <c r="F16" s="6">
        <v>1300</v>
      </c>
      <c r="G16" s="6">
        <v>5361.65</v>
      </c>
      <c r="H16" s="6">
        <v>1057.6099999999999</v>
      </c>
      <c r="I16" s="6">
        <v>0</v>
      </c>
    </row>
    <row r="17" spans="2:9" x14ac:dyDescent="0.25">
      <c r="B17" s="14" t="s">
        <v>93</v>
      </c>
      <c r="D17" s="6">
        <v>7500</v>
      </c>
      <c r="E17" s="6">
        <v>0</v>
      </c>
      <c r="F17" s="6">
        <v>0</v>
      </c>
      <c r="G17" s="6">
        <v>0</v>
      </c>
      <c r="H17" s="6">
        <v>7500</v>
      </c>
      <c r="I17" s="6">
        <v>0</v>
      </c>
    </row>
    <row r="18" spans="2:9" x14ac:dyDescent="0.25">
      <c r="B18" s="5" t="s">
        <v>94</v>
      </c>
      <c r="D18" s="6">
        <v>7500</v>
      </c>
      <c r="E18" s="6">
        <v>0</v>
      </c>
      <c r="F18" s="6">
        <v>0</v>
      </c>
      <c r="G18" s="6">
        <v>0</v>
      </c>
      <c r="H18" s="6">
        <v>7500</v>
      </c>
      <c r="I18" s="6">
        <v>0</v>
      </c>
    </row>
    <row r="19" spans="2:9" x14ac:dyDescent="0.25">
      <c r="C19" s="14" t="s">
        <v>79</v>
      </c>
      <c r="D19" s="6">
        <v>7500</v>
      </c>
      <c r="E19" s="6">
        <v>0</v>
      </c>
      <c r="F19" s="6">
        <v>0</v>
      </c>
      <c r="G19" s="6">
        <v>0</v>
      </c>
      <c r="H19" s="6">
        <v>7500</v>
      </c>
      <c r="I19" s="6">
        <v>0</v>
      </c>
    </row>
    <row r="20" spans="2:9" x14ac:dyDescent="0.25">
      <c r="B20" s="5" t="s">
        <v>44</v>
      </c>
      <c r="C20" s="7"/>
      <c r="D20" s="6">
        <v>53729.96</v>
      </c>
      <c r="E20" s="6">
        <v>30022.120000000003</v>
      </c>
      <c r="F20" s="6">
        <v>159545.25</v>
      </c>
      <c r="G20" s="6">
        <v>20368.509999999998</v>
      </c>
      <c r="H20" s="6">
        <v>162884.57999999999</v>
      </c>
      <c r="I20" s="6">
        <v>0</v>
      </c>
    </row>
  </sheetData>
  <mergeCells count="6">
    <mergeCell ref="E2:F2"/>
    <mergeCell ref="B6:B7"/>
    <mergeCell ref="H6:I6"/>
    <mergeCell ref="F6:G6"/>
    <mergeCell ref="D6:E6"/>
    <mergeCell ref="C6:C7"/>
  </mergeCells>
  <pageMargins left="0.7" right="0.7" top="0.75" bottom="0.75" header="0.3" footer="0.3"/>
  <pageSetup paperSize="9" scale="5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"/>
  <sheetViews>
    <sheetView workbookViewId="0"/>
  </sheetViews>
  <sheetFormatPr baseColWidth="10" defaultRowHeight="15" x14ac:dyDescent="0.25"/>
  <cols>
    <col min="1" max="1" width="14.5703125" bestFit="1" customWidth="1"/>
    <col min="2" max="2" width="13.42578125" bestFit="1" customWidth="1"/>
    <col min="3" max="4" width="24.28515625" bestFit="1" customWidth="1"/>
    <col min="5" max="5" width="13.42578125" bestFit="1" customWidth="1"/>
    <col min="6" max="6" width="21.42578125" bestFit="1" customWidth="1"/>
    <col min="7" max="7" width="22.7109375" style="2" bestFit="1" customWidth="1"/>
    <col min="8" max="8" width="23.140625" style="2" bestFit="1" customWidth="1"/>
    <col min="9" max="9" width="13.7109375" style="2" bestFit="1" customWidth="1"/>
    <col min="10" max="10" width="14.5703125" style="2" bestFit="1" customWidth="1"/>
    <col min="11" max="11" width="11.140625" style="2" bestFit="1" customWidth="1"/>
    <col min="12" max="12" width="11.5703125" style="2" bestFit="1" customWidth="1"/>
    <col min="14" max="14" width="13.42578125" bestFit="1" customWidth="1"/>
    <col min="15" max="15" width="16.5703125" bestFit="1" customWidth="1"/>
    <col min="16" max="16" width="21.28515625" bestFit="1" customWidth="1"/>
    <col min="17" max="17" width="26" bestFit="1" customWidth="1"/>
    <col min="18" max="18" width="13.5703125" bestFit="1" customWidth="1"/>
    <col min="19" max="19" width="9.5703125" bestFit="1" customWidth="1"/>
    <col min="20" max="20" width="15.5703125" bestFit="1" customWidth="1"/>
    <col min="21" max="21" width="18.140625" bestFit="1" customWidth="1"/>
    <col min="22" max="22" width="9.5703125" bestFit="1" customWidth="1"/>
    <col min="23" max="23" width="15.5703125" bestFit="1" customWidth="1"/>
    <col min="24" max="24" width="18.140625" bestFit="1" customWidth="1"/>
    <col min="25" max="25" width="9.5703125" bestFit="1" customWidth="1"/>
    <col min="26" max="26" width="15.5703125" bestFit="1" customWidth="1"/>
    <col min="27" max="27" width="18.140625" bestFit="1" customWidth="1"/>
    <col min="28" max="28" width="9.5703125" bestFit="1" customWidth="1"/>
    <col min="29" max="29" width="15.5703125" bestFit="1" customWidth="1"/>
    <col min="30" max="30" width="18.140625" bestFit="1" customWidth="1"/>
    <col min="31" max="32" width="13.5703125" hidden="1" customWidth="1"/>
    <col min="33" max="33" width="15.85546875" hidden="1" customWidth="1"/>
    <col min="34" max="34" width="13.140625" hidden="1" customWidth="1"/>
    <col min="35" max="35" width="9.28515625" hidden="1" customWidth="1"/>
    <col min="36" max="36" width="10.28515625" hidden="1" customWidth="1"/>
    <col min="37" max="37" width="10.7109375" hidden="1" customWidth="1"/>
    <col min="38" max="38" width="16.5703125" hidden="1" customWidth="1"/>
    <col min="39" max="39" width="13.5703125" hidden="1" customWidth="1"/>
  </cols>
  <sheetData>
    <row r="1" spans="1:39" s="1" customFormat="1" x14ac:dyDescent="0.25">
      <c r="A1" s="1" t="s">
        <v>0</v>
      </c>
      <c r="B1" s="13">
        <f>AI4</f>
        <v>258333</v>
      </c>
      <c r="C1" s="1" t="s">
        <v>1</v>
      </c>
      <c r="D1" s="1" t="str">
        <f>AJ4</f>
        <v>PR</v>
      </c>
      <c r="E1" s="1" t="s">
        <v>2</v>
      </c>
      <c r="F1" s="1" t="str">
        <f>AK4</f>
        <v>18/11/2015</v>
      </c>
    </row>
    <row r="2" spans="1:39" s="1" customFormat="1" x14ac:dyDescent="0.25">
      <c r="A2" s="1" t="s">
        <v>3</v>
      </c>
      <c r="B2" s="1" t="str">
        <f>AE4</f>
        <v>IND</v>
      </c>
      <c r="C2" s="1" t="str">
        <f>AF4</f>
        <v>Qualiac</v>
      </c>
      <c r="D2" s="1" t="s">
        <v>4</v>
      </c>
      <c r="E2" s="1" t="str">
        <f>AG4</f>
        <v>01/01/2014</v>
      </c>
      <c r="F2" s="1" t="s">
        <v>5</v>
      </c>
      <c r="G2" s="1" t="str">
        <f>AH4</f>
        <v>31/12/2014</v>
      </c>
      <c r="H2" s="1" t="s">
        <v>52</v>
      </c>
      <c r="I2" s="1" t="str">
        <f>AL4</f>
        <v>01/2014</v>
      </c>
      <c r="J2" s="1" t="s">
        <v>53</v>
      </c>
      <c r="K2" s="1" t="str">
        <f>AM4</f>
        <v>06/2014</v>
      </c>
    </row>
    <row r="3" spans="1:39" s="1" customFormat="1" x14ac:dyDescent="0.25">
      <c r="A3" s="1" t="s">
        <v>6</v>
      </c>
      <c r="B3" s="1" t="s">
        <v>7</v>
      </c>
      <c r="C3" s="1" t="s">
        <v>51</v>
      </c>
      <c r="D3" s="1" t="s">
        <v>8</v>
      </c>
      <c r="E3" s="1" t="s">
        <v>7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7</v>
      </c>
      <c r="O3" s="1" t="s">
        <v>17</v>
      </c>
      <c r="P3" s="1" t="s">
        <v>18</v>
      </c>
      <c r="Q3" s="1" t="s">
        <v>19</v>
      </c>
      <c r="R3" s="1" t="s">
        <v>20</v>
      </c>
      <c r="S3" s="1" t="s">
        <v>32</v>
      </c>
      <c r="T3" s="1" t="s">
        <v>21</v>
      </c>
      <c r="U3" s="1" t="s">
        <v>22</v>
      </c>
      <c r="V3" s="1" t="s">
        <v>23</v>
      </c>
      <c r="W3" s="1" t="s">
        <v>24</v>
      </c>
      <c r="X3" s="1" t="s">
        <v>25</v>
      </c>
      <c r="Y3" s="1" t="s">
        <v>26</v>
      </c>
      <c r="Z3" s="1" t="s">
        <v>27</v>
      </c>
      <c r="AA3" s="1" t="s">
        <v>28</v>
      </c>
      <c r="AB3" s="1" t="s">
        <v>29</v>
      </c>
      <c r="AC3" s="1" t="s">
        <v>30</v>
      </c>
      <c r="AD3" s="1" t="s">
        <v>31</v>
      </c>
      <c r="AE3" s="1" t="s">
        <v>20</v>
      </c>
      <c r="AF3" s="1" t="s">
        <v>7</v>
      </c>
      <c r="AG3" s="1" t="s">
        <v>33</v>
      </c>
      <c r="AH3" s="1" t="s">
        <v>34</v>
      </c>
      <c r="AI3" s="1" t="s">
        <v>35</v>
      </c>
      <c r="AJ3" s="1" t="s">
        <v>36</v>
      </c>
      <c r="AK3" s="1" t="s">
        <v>37</v>
      </c>
      <c r="AL3" s="1" t="s">
        <v>54</v>
      </c>
      <c r="AM3" s="1" t="s">
        <v>55</v>
      </c>
    </row>
    <row r="4" spans="1:39" x14ac:dyDescent="0.25">
      <c r="A4" s="1" t="s">
        <v>56</v>
      </c>
      <c r="B4" t="s">
        <v>57</v>
      </c>
      <c r="C4" t="s">
        <v>58</v>
      </c>
      <c r="D4" s="1" t="s">
        <v>59</v>
      </c>
      <c r="E4" s="1" t="s">
        <v>60</v>
      </c>
      <c r="G4" s="2">
        <v>0</v>
      </c>
      <c r="H4" s="2">
        <v>0</v>
      </c>
      <c r="I4" s="2">
        <v>600</v>
      </c>
      <c r="J4" s="2">
        <v>0</v>
      </c>
      <c r="K4" s="2">
        <v>600</v>
      </c>
      <c r="L4" s="2">
        <v>0</v>
      </c>
      <c r="M4" t="s">
        <v>61</v>
      </c>
      <c r="N4" t="s">
        <v>62</v>
      </c>
      <c r="O4" t="s">
        <v>63</v>
      </c>
      <c r="P4" t="s">
        <v>64</v>
      </c>
      <c r="Q4" t="s">
        <v>65</v>
      </c>
      <c r="R4" t="s">
        <v>66</v>
      </c>
      <c r="S4" t="s">
        <v>67</v>
      </c>
      <c r="T4" t="s">
        <v>68</v>
      </c>
      <c r="U4" t="s">
        <v>69</v>
      </c>
      <c r="V4" t="s">
        <v>59</v>
      </c>
      <c r="W4" t="s">
        <v>60</v>
      </c>
      <c r="X4" t="s">
        <v>70</v>
      </c>
      <c r="AA4" t="s">
        <v>71</v>
      </c>
      <c r="AD4" t="s">
        <v>71</v>
      </c>
      <c r="AE4" t="s">
        <v>66</v>
      </c>
      <c r="AF4" t="s">
        <v>72</v>
      </c>
      <c r="AG4" s="23" t="s">
        <v>95</v>
      </c>
      <c r="AH4" s="23" t="s">
        <v>96</v>
      </c>
      <c r="AI4">
        <v>258333</v>
      </c>
      <c r="AJ4" t="s">
        <v>73</v>
      </c>
      <c r="AK4" s="23" t="s">
        <v>97</v>
      </c>
      <c r="AL4" s="23" t="s">
        <v>98</v>
      </c>
      <c r="AM4" s="23" t="s">
        <v>99</v>
      </c>
    </row>
    <row r="5" spans="1:39" x14ac:dyDescent="0.25">
      <c r="A5" s="1" t="s">
        <v>74</v>
      </c>
      <c r="B5" t="s">
        <v>75</v>
      </c>
      <c r="C5" t="s">
        <v>76</v>
      </c>
      <c r="D5" s="1" t="s">
        <v>59</v>
      </c>
      <c r="E5" s="1" t="s">
        <v>60</v>
      </c>
      <c r="G5" s="2">
        <v>0</v>
      </c>
      <c r="H5" s="2">
        <v>0</v>
      </c>
      <c r="I5" s="2">
        <v>1648.72</v>
      </c>
      <c r="J5" s="2">
        <v>1604.4</v>
      </c>
      <c r="K5" s="2">
        <v>44.32</v>
      </c>
      <c r="L5" s="2">
        <v>0</v>
      </c>
      <c r="M5" t="s">
        <v>61</v>
      </c>
      <c r="N5" t="s">
        <v>62</v>
      </c>
      <c r="O5" t="s">
        <v>63</v>
      </c>
      <c r="P5" t="s">
        <v>64</v>
      </c>
      <c r="Q5" t="s">
        <v>61</v>
      </c>
      <c r="R5" t="s">
        <v>66</v>
      </c>
      <c r="S5" t="s">
        <v>67</v>
      </c>
      <c r="T5" t="s">
        <v>68</v>
      </c>
      <c r="U5" t="s">
        <v>69</v>
      </c>
      <c r="V5" t="s">
        <v>59</v>
      </c>
      <c r="W5" t="s">
        <v>60</v>
      </c>
      <c r="X5" t="s">
        <v>70</v>
      </c>
      <c r="AA5" t="s">
        <v>71</v>
      </c>
      <c r="AD5" t="s">
        <v>71</v>
      </c>
      <c r="AI5">
        <v>0</v>
      </c>
    </row>
    <row r="6" spans="1:39" x14ac:dyDescent="0.25">
      <c r="A6" s="1" t="s">
        <v>77</v>
      </c>
      <c r="B6" t="s">
        <v>78</v>
      </c>
      <c r="C6" t="s">
        <v>79</v>
      </c>
      <c r="D6" s="1" t="s">
        <v>59</v>
      </c>
      <c r="E6" s="1" t="s">
        <v>60</v>
      </c>
      <c r="G6" s="2">
        <v>40229.96</v>
      </c>
      <c r="H6" s="2">
        <v>29141.38</v>
      </c>
      <c r="I6" s="2">
        <v>155991.63</v>
      </c>
      <c r="J6" s="2">
        <v>13402.46</v>
      </c>
      <c r="K6" s="2">
        <v>153677.75</v>
      </c>
      <c r="L6" s="2">
        <v>0</v>
      </c>
      <c r="M6" t="s">
        <v>61</v>
      </c>
      <c r="N6" t="s">
        <v>62</v>
      </c>
      <c r="O6" t="s">
        <v>63</v>
      </c>
      <c r="P6" t="s">
        <v>64</v>
      </c>
      <c r="Q6" t="s">
        <v>61</v>
      </c>
      <c r="R6" t="s">
        <v>66</v>
      </c>
      <c r="S6" t="s">
        <v>67</v>
      </c>
      <c r="T6" t="s">
        <v>68</v>
      </c>
      <c r="U6" t="s">
        <v>69</v>
      </c>
      <c r="V6" t="s">
        <v>59</v>
      </c>
      <c r="W6" t="s">
        <v>60</v>
      </c>
      <c r="X6" t="s">
        <v>70</v>
      </c>
      <c r="AA6" t="s">
        <v>71</v>
      </c>
      <c r="AD6" t="s">
        <v>71</v>
      </c>
      <c r="AI6">
        <v>0</v>
      </c>
    </row>
    <row r="7" spans="1:39" x14ac:dyDescent="0.25">
      <c r="A7" s="1" t="s">
        <v>80</v>
      </c>
      <c r="B7" t="s">
        <v>81</v>
      </c>
      <c r="C7" t="s">
        <v>82</v>
      </c>
      <c r="D7" s="1" t="s">
        <v>59</v>
      </c>
      <c r="E7" s="1" t="s">
        <v>60</v>
      </c>
      <c r="G7" s="2">
        <v>0</v>
      </c>
      <c r="H7" s="2">
        <v>0</v>
      </c>
      <c r="I7" s="2">
        <v>4.9000000000000004</v>
      </c>
      <c r="J7" s="2">
        <v>0</v>
      </c>
      <c r="K7" s="2">
        <v>4.9000000000000004</v>
      </c>
      <c r="L7" s="2">
        <v>0</v>
      </c>
      <c r="M7" t="s">
        <v>83</v>
      </c>
      <c r="N7" t="s">
        <v>84</v>
      </c>
      <c r="O7" t="s">
        <v>63</v>
      </c>
      <c r="P7" t="s">
        <v>85</v>
      </c>
      <c r="Q7" t="s">
        <v>83</v>
      </c>
      <c r="R7" t="s">
        <v>66</v>
      </c>
      <c r="S7" t="s">
        <v>67</v>
      </c>
      <c r="T7" t="s">
        <v>68</v>
      </c>
      <c r="U7" t="s">
        <v>69</v>
      </c>
      <c r="V7" t="s">
        <v>59</v>
      </c>
      <c r="W7" t="s">
        <v>60</v>
      </c>
      <c r="X7" t="s">
        <v>70</v>
      </c>
      <c r="AA7" t="s">
        <v>71</v>
      </c>
      <c r="AD7" t="s">
        <v>71</v>
      </c>
      <c r="AI7">
        <v>0</v>
      </c>
    </row>
    <row r="8" spans="1:39" x14ac:dyDescent="0.25">
      <c r="A8" s="1" t="s">
        <v>77</v>
      </c>
      <c r="B8" t="s">
        <v>78</v>
      </c>
      <c r="C8" t="s">
        <v>79</v>
      </c>
      <c r="D8" s="1" t="s">
        <v>86</v>
      </c>
      <c r="E8" s="1" t="s">
        <v>87</v>
      </c>
      <c r="G8" s="2">
        <v>6000</v>
      </c>
      <c r="H8" s="2">
        <v>880.74</v>
      </c>
      <c r="I8" s="2">
        <v>1300</v>
      </c>
      <c r="J8" s="2">
        <v>5361.65</v>
      </c>
      <c r="K8" s="2">
        <v>1057.6099999999999</v>
      </c>
      <c r="L8" s="2">
        <v>0</v>
      </c>
      <c r="M8" t="s">
        <v>61</v>
      </c>
      <c r="N8" t="s">
        <v>62</v>
      </c>
      <c r="O8" t="s">
        <v>63</v>
      </c>
      <c r="P8" t="s">
        <v>64</v>
      </c>
      <c r="Q8" t="s">
        <v>61</v>
      </c>
      <c r="R8" t="s">
        <v>66</v>
      </c>
      <c r="S8" t="s">
        <v>67</v>
      </c>
      <c r="T8" t="s">
        <v>68</v>
      </c>
      <c r="U8" t="s">
        <v>69</v>
      </c>
      <c r="V8" t="s">
        <v>86</v>
      </c>
      <c r="W8" t="s">
        <v>87</v>
      </c>
      <c r="X8" t="s">
        <v>88</v>
      </c>
      <c r="AA8" t="s">
        <v>71</v>
      </c>
      <c r="AD8" t="s">
        <v>71</v>
      </c>
      <c r="AI8">
        <v>0</v>
      </c>
    </row>
    <row r="9" spans="1:39" x14ac:dyDescent="0.25">
      <c r="A9" s="1" t="s">
        <v>77</v>
      </c>
      <c r="B9" t="s">
        <v>78</v>
      </c>
      <c r="C9" t="s">
        <v>79</v>
      </c>
      <c r="D9" s="1" t="s">
        <v>89</v>
      </c>
      <c r="E9" s="1" t="s">
        <v>90</v>
      </c>
      <c r="G9" s="2">
        <v>7500</v>
      </c>
      <c r="H9" s="2">
        <v>0</v>
      </c>
      <c r="I9" s="2">
        <v>0</v>
      </c>
      <c r="J9" s="2">
        <v>0</v>
      </c>
      <c r="K9" s="2">
        <v>7500</v>
      </c>
      <c r="L9" s="2">
        <v>0</v>
      </c>
      <c r="M9" t="s">
        <v>61</v>
      </c>
      <c r="N9" t="s">
        <v>62</v>
      </c>
      <c r="O9" t="s">
        <v>63</v>
      </c>
      <c r="P9" t="s">
        <v>64</v>
      </c>
      <c r="Q9" t="s">
        <v>61</v>
      </c>
      <c r="R9" t="s">
        <v>66</v>
      </c>
      <c r="S9" t="s">
        <v>91</v>
      </c>
      <c r="T9" t="s">
        <v>92</v>
      </c>
      <c r="U9" t="s">
        <v>93</v>
      </c>
      <c r="V9" t="s">
        <v>89</v>
      </c>
      <c r="W9" t="s">
        <v>90</v>
      </c>
      <c r="X9" t="s">
        <v>94</v>
      </c>
      <c r="AA9" t="s">
        <v>71</v>
      </c>
      <c r="AD9" t="s">
        <v>71</v>
      </c>
      <c r="AI9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Balance</vt:lpstr>
      <vt:lpstr>Donnees</vt:lpstr>
      <vt:lpstr>Balance!Zone_d_impression</vt:lpstr>
    </vt:vector>
  </TitlesOfParts>
  <Company>Qualiac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delort</dc:creator>
  <cp:keywords>SXSSF</cp:keywords>
  <cp:lastModifiedBy>pascal robert</cp:lastModifiedBy>
  <dcterms:created xsi:type="dcterms:W3CDTF">2014-10-10T13:20:55Z</dcterms:created>
  <dcterms:modified xsi:type="dcterms:W3CDTF">2015-10-23T12:42:35Z</dcterms:modified>
</cp:coreProperties>
</file>