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gdxrpuwt01\tmp\"/>
    </mc:Choice>
  </mc:AlternateContent>
  <xr:revisionPtr revIDLastSave="0" documentId="13_ncr:1_{1E9A1DD9-150C-4A40-AEAD-485BC15678C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leau 3 Recettes par origine" sheetId="1" r:id="rId1"/>
    <sheet name="Donnees" sheetId="2" r:id="rId2"/>
  </sheets>
  <calcPr calcId="191029"/>
  <pivotCaches>
    <pivotCache cacheId="5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3" i="2"/>
  <c r="D3" i="2"/>
  <c r="B3" i="2"/>
  <c r="E2" i="2"/>
  <c r="C2" i="2"/>
  <c r="B2" i="2"/>
  <c r="E1" i="2"/>
  <c r="C1" i="2"/>
  <c r="B1" i="2"/>
  <c r="J1" i="1" l="1"/>
  <c r="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B4DB9BAB-F225-440E-BFEE-016337BA0AB3}">
      <text>
        <r>
          <rPr>
            <sz val="9"/>
            <color indexed="81"/>
            <rFont val="Tahoma"/>
            <family val="2"/>
          </rPr>
          <t>H2_01 - D1.000 - NID - 27.06.16 - Modif titre tableau
I2_01 - D1.001 - YAD - 04.03.21 - Utilisation du titre passé à la soumission comme titre du tableau
J1_01 - D1.002 - PFR - 14.11.22 - Suppression du 'x' dans le filtre s'appliquant aux valeurs
         - D1.003 - YAD - 24.11.23 - Evolutions RRBO 2023 + Gestion de la colonne TOTAL dans l'onglet données</t>
        </r>
      </text>
    </comment>
  </commentList>
</comments>
</file>

<file path=xl/sharedStrings.xml><?xml version="1.0" encoding="utf-8"?>
<sst xmlns="http://schemas.openxmlformats.org/spreadsheetml/2006/main" count="285" uniqueCount="137">
  <si>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</si>
  <si>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</si>
  <si>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</si>
  <si>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</si>
  <si>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</si>
  <si>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</si>
  <si>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</si>
  <si>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</si>
  <si>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</si>
  <si>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</si>
  <si>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Somme de MNT1</t>
  </si>
  <si>
    <t>Somme de MNT2</t>
  </si>
  <si>
    <t>Somme de MNT3</t>
  </si>
  <si>
    <t>Somme de MNT4</t>
  </si>
  <si>
    <t>Budget</t>
  </si>
  <si>
    <t>MNT5</t>
  </si>
  <si>
    <t>MNT6</t>
  </si>
  <si>
    <t>MNT7</t>
  </si>
  <si>
    <t>MNT8</t>
  </si>
  <si>
    <t>Somme de MNT5</t>
  </si>
  <si>
    <t>Somme de MNT6</t>
  </si>
  <si>
    <t>Somme de MNT7</t>
  </si>
  <si>
    <t>Somme de MNT8</t>
  </si>
  <si>
    <t>Total</t>
  </si>
  <si>
    <t>Recettes de l'organisme</t>
  </si>
  <si>
    <t>Recettes globalisées</t>
  </si>
  <si>
    <t>Subvention pour 
charges de 
service public</t>
  </si>
  <si>
    <t>Autres financements 
de l'Etat</t>
  </si>
  <si>
    <t>Fiscalité affectée</t>
  </si>
  <si>
    <t>Autres 
financements 
publics</t>
  </si>
  <si>
    <t>Ressources 
propres</t>
  </si>
  <si>
    <t>Autres financements 
publics fléchés</t>
  </si>
  <si>
    <t>Recettes fléchées</t>
  </si>
  <si>
    <t>TABLEAU DES RECETTES PAR ORIGINE</t>
  </si>
  <si>
    <t>MNT9</t>
  </si>
  <si>
    <t>Somme de TOTAL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</si>
  <si>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</si>
  <si>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</si>
  <si>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</si>
  <si>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</si>
  <si>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</si>
  <si>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</si>
  <si>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</si>
  <si>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</si>
  <si>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</si>
  <si>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</si>
  <si>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</si>
  <si>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</si>
  <si>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</si>
  <si>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</si>
  <si>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</si>
  <si>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</si>
  <si>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</si>
  <si>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</si>
  <si>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</si>
  <si>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</si>
  <si>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</si>
  <si>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Recettes propres 
fléchées</t>
  </si>
  <si>
    <t>Etablissement :</t>
  </si>
  <si>
    <t>Année de l'exercice :</t>
  </si>
  <si>
    <t>CGR :</t>
  </si>
  <si>
    <t>Chemin :</t>
  </si>
  <si>
    <t>Job :</t>
  </si>
  <si>
    <t>Utilisateur :</t>
  </si>
  <si>
    <t>Date :</t>
  </si>
  <si>
    <t>Tableau 3 : Tableau des recettes par origine</t>
  </si>
  <si>
    <t>INTITULE JOB</t>
  </si>
  <si>
    <t>POUR INFORMATION DE L'ORGANE DÉLIBERANT</t>
  </si>
  <si>
    <t>MNT10</t>
  </si>
  <si>
    <t>Somme de MNT9</t>
  </si>
  <si>
    <t>Somme de MNT10</t>
  </si>
  <si>
    <t>Subventions pour charges d'investissement</t>
  </si>
  <si>
    <t>Autres financement de l'Etat fléchés</t>
  </si>
  <si>
    <t>Subventions pour charges d'investissement fléché</t>
  </si>
  <si>
    <t>TOTAL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</si>
  <si>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</si>
  <si>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</si>
  <si>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</si>
  <si>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</si>
  <si>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</si>
  <si>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</si>
  <si>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</si>
  <si>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</si>
  <si>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</si>
  <si>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</si>
  <si>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IND</t>
  </si>
  <si>
    <t>PR</t>
  </si>
  <si>
    <t>DAT</t>
  </si>
  <si>
    <t>ACT1    EXPORT</t>
  </si>
  <si>
    <t>Export</t>
  </si>
  <si>
    <t>ACT1    EXPORT - Export</t>
  </si>
  <si>
    <t>ACT1    PROD</t>
  </si>
  <si>
    <t>Produit</t>
  </si>
  <si>
    <t>ACT1    PROD - Produit</t>
  </si>
  <si>
    <t>ACT2</t>
  </si>
  <si>
    <t>Activité 2</t>
  </si>
  <si>
    <t>ACT2 - Activité 2</t>
  </si>
  <si>
    <t>ACT2    EXPORT</t>
  </si>
  <si>
    <t>ACT2    EXPORT - Export</t>
  </si>
  <si>
    <t>ACT2    IMPORT</t>
  </si>
  <si>
    <t>Import</t>
  </si>
  <si>
    <t>ACT2    IMPORT - Import</t>
  </si>
  <si>
    <t>ACT2    PROD</t>
  </si>
  <si>
    <t>ACT2    PROD - Produit</t>
  </si>
  <si>
    <t>ACT2    SERVICE</t>
  </si>
  <si>
    <t>Service vendu</t>
  </si>
  <si>
    <t>ACT2    SERVICE - Service vendu</t>
  </si>
  <si>
    <t>ACT3</t>
  </si>
  <si>
    <t>Activité 3</t>
  </si>
  <si>
    <t>ACT3 - Activité 3</t>
  </si>
  <si>
    <t>ACT3    EXPORT</t>
  </si>
  <si>
    <t>ACT3    EXPORT - Export</t>
  </si>
  <si>
    <t>Total S2010 - Secteur 2010</t>
  </si>
  <si>
    <t xml:space="preserve">Centre </t>
  </si>
  <si>
    <t>Qualiac développement</t>
  </si>
  <si>
    <t>275695</t>
  </si>
  <si>
    <t>08/04/2015</t>
  </si>
  <si>
    <t>BUDGET INITIAL</t>
  </si>
  <si>
    <t>ACT1    IMPORT</t>
  </si>
  <si>
    <t>ACT1    IMPORT - Import</t>
  </si>
  <si>
    <t>ACT1    SERVICE</t>
  </si>
  <si>
    <t>ACT1    SERVICE - Service vendu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</si>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</sst>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/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6" xfId="0" applyFont="1" applyBorder="1" applyAlignment="1">
      <alignment horizontal="left"/>
    </xf>
    <xf numFmtId="4" fontId="0" fillId="0" borderId="7" xfId="0" applyNumberFormat="1" applyFont="1" applyBorder="1"/>
    <xf numFmtId="4" fontId="0" fillId="0" borderId="0" xfId="0" applyNumberFormat="1" applyFont="1" applyBorder="1"/>
    <xf numFmtId="4" fontId="0" fillId="0" borderId="5" xfId="0" applyNumberFormat="1" applyFont="1" applyBorder="1"/>
    <xf numFmtId="4" fontId="0" fillId="0" borderId="9" xfId="0" applyNumberFormat="1" applyFont="1" applyBorder="1"/>
    <xf numFmtId="0" fontId="0" fillId="0" borderId="6" xfId="0" applyFont="1" applyBorder="1" applyAlignment="1">
      <alignment horizontal="left" indent="1"/>
    </xf>
    <xf numFmtId="0" fontId="0" fillId="0" borderId="0" xfId="0" quotePrefix="1"/>
  </cellXfs>
  <cellStyles count="1">
    <cellStyle name="Normal" xfId="0" builtinId="0"/>
  </cellStyles>
  <dxfs count="202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Style de tableau croisé dynamique 1" table="0" count="7" xr9:uid="{00000000-0011-0000-FFFF-FFFF00000000}">
      <tableStyleElement type="wholeTable" dxfId="201"/>
      <tableStyleElement type="totalRow" dxfId="200"/>
      <tableStyleElement type="lastColumn" dxfId="199"/>
      <tableStyleElement type="firstSubtotalRow" dxfId="198"/>
      <tableStyleElement type="firstRowSubheading" dxfId="197"/>
      <tableStyleElement type="pageFieldLabels" dxfId="196"/>
      <tableStyleElement type="pageFieldValues" dxfId="19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271.477602199077" createdVersion="8" refreshedVersion="8" minRefreshableVersion="3" recordCount="15" xr:uid="{80DF3079-B322-4407-9FDF-CEB1C42221BC}">
  <cacheSource type="worksheet">
    <worksheetSource ref="A4:AC1000003" sheet="Donnees"/>
  </cacheSource>
  <cacheFields count="29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4">
        <s v="S2010 - Secteur 2010"/>
        <m/>
        <s v="z" u="1"/>
        <s v="a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10">
        <s v="ACT1 - Activité 1"/>
        <s v="ACT2 - Activité 2"/>
        <s v="ACT3 - Activité 3"/>
        <s v="ACT4 - Activité 4"/>
        <s v="ACT5 - Activité 5"/>
        <s v="ACT6 - Activité 6"/>
        <m/>
        <s v="z" u="1"/>
        <s v="a" u="1"/>
        <s v="b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MNT1" numFmtId="0">
      <sharedItems containsString="0" containsBlank="1" containsNumber="1" containsInteger="1" minValue="0" maxValue="1800000"/>
    </cacheField>
    <cacheField name="MNT2" numFmtId="0">
      <sharedItems containsString="0" containsBlank="1" containsNumber="1" containsInteger="1" minValue="0" maxValue="1056000"/>
    </cacheField>
    <cacheField name="MNT3" numFmtId="0">
      <sharedItems containsString="0" containsBlank="1" containsNumber="1" containsInteger="1" minValue="0" maxValue="1056000"/>
    </cacheField>
    <cacheField name="MNT4" numFmtId="0">
      <sharedItems containsString="0" containsBlank="1" containsNumber="1" containsInteger="1" minValue="0" maxValue="10200000"/>
    </cacheField>
    <cacheField name="MNT5" numFmtId="0">
      <sharedItems containsString="0" containsBlank="1" containsNumber="1" containsInteger="1" minValue="3072000" maxValue="18238800"/>
    </cacheField>
    <cacheField name="MNT6" numFmtId="0">
      <sharedItems containsString="0" containsBlank="1" containsNumber="1" containsInteger="1" minValue="0" maxValue="200000"/>
    </cacheField>
    <cacheField name="MNT7" numFmtId="0">
      <sharedItems containsString="0" containsBlank="1" containsNumber="1" containsInteger="1" minValue="0" maxValue="2800000"/>
    </cacheField>
    <cacheField name="MNT8" numFmtId="0">
      <sharedItems containsString="0" containsBlank="1" containsNumber="1" containsInteger="1" minValue="0" maxValue="50000"/>
    </cacheField>
    <cacheField name="MNT9" numFmtId="0">
      <sharedItems containsString="0" containsBlank="1" containsNumber="1" containsInteger="1" minValue="0" maxValue="10000"/>
    </cacheField>
    <cacheField name="MNT10" numFmtId="0">
      <sharedItems containsString="0" containsBlank="1" containsNumber="1" containsInteger="1" minValue="0" maxValue="24000"/>
    </cacheField>
    <cacheField name="TOTAL" numFmtId="0">
      <sharedItems containsString="0" containsBlank="1" containsNumber="1" containsInteger="1" minValue="3456000" maxValue="30238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CENTRE"/>
    <s v="Centre "/>
    <s v="CENTRE - Centre"/>
    <s v="S2010"/>
    <s v="Secteur 2010"/>
    <x v="0"/>
    <s v="ACT1"/>
    <s v="Activité 1"/>
    <x v="0"/>
    <m/>
    <m/>
    <s v="-"/>
    <m/>
    <m/>
    <s v="-"/>
    <m/>
    <m/>
    <s v="-"/>
    <n v="1800000"/>
    <n v="0"/>
    <n v="0"/>
    <n v="10200000"/>
    <n v="18238800"/>
    <n v="0"/>
    <n v="0"/>
    <n v="0"/>
    <n v="0"/>
    <n v="0"/>
    <n v="30238800"/>
  </r>
  <r>
    <s v="CENTRE"/>
    <s v="Centre 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n v="336000"/>
    <n v="0"/>
    <n v="0"/>
    <n v="336000"/>
    <n v="5376000"/>
    <n v="200000"/>
    <n v="2800000"/>
    <n v="0"/>
    <n v="0"/>
    <n v="0"/>
    <n v="9048000"/>
  </r>
  <r>
    <s v="CENTRE"/>
    <s v="Centre 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n v="672000"/>
    <n v="0"/>
    <n v="0"/>
    <n v="672000"/>
    <n v="10752000"/>
    <n v="0"/>
    <n v="0"/>
    <n v="0"/>
    <n v="10000"/>
    <n v="24000"/>
    <n v="12130000"/>
  </r>
  <r>
    <s v="CENTRE"/>
    <s v="Centre 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n v="336000"/>
    <n v="0"/>
    <n v="0"/>
    <n v="336000"/>
    <n v="5376000"/>
    <n v="0"/>
    <n v="0"/>
    <n v="50000"/>
    <n v="0"/>
    <n v="0"/>
    <n v="6098000"/>
  </r>
  <r>
    <s v="CENTRE"/>
    <s v="Centre 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n v="336000"/>
    <n v="0"/>
    <n v="0"/>
    <n v="336000"/>
    <n v="5376000"/>
    <n v="0"/>
    <n v="0"/>
    <n v="0"/>
    <n v="0"/>
    <n v="7000"/>
    <n v="6055000"/>
  </r>
  <r>
    <s v="CENTRE"/>
    <s v="Centre "/>
    <s v="CENTRE - Centre"/>
    <s v="S2010"/>
    <s v="Secteur 2010"/>
    <x v="0"/>
    <s v="ACT2"/>
    <s v="Activité 2"/>
    <x v="1"/>
    <m/>
    <m/>
    <s v="-"/>
    <m/>
    <m/>
    <s v="-"/>
    <m/>
    <m/>
    <s v="-"/>
    <n v="0"/>
    <n v="600000"/>
    <n v="600000"/>
    <n v="0"/>
    <n v="9600000"/>
    <n v="0"/>
    <n v="0"/>
    <n v="0"/>
    <n v="0"/>
    <n v="0"/>
    <n v="10800000"/>
  </r>
  <r>
    <s v="CENTRE"/>
    <s v="Centre 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n v="0"/>
    <n v="528000"/>
    <n v="528000"/>
    <n v="0"/>
    <n v="8448000"/>
    <n v="0"/>
    <n v="0"/>
    <n v="0"/>
    <n v="0"/>
    <n v="0"/>
    <n v="9504000"/>
  </r>
  <r>
    <s v="CENTRE"/>
    <s v="Centre 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n v="0"/>
    <n v="528000"/>
    <n v="528000"/>
    <n v="0"/>
    <n v="8448000"/>
    <n v="0"/>
    <n v="0"/>
    <n v="0"/>
    <n v="3000"/>
    <n v="0"/>
    <n v="9507000"/>
  </r>
  <r>
    <s v="CENTRE"/>
    <s v="Centre 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n v="0"/>
    <n v="528000"/>
    <n v="528000"/>
    <n v="0"/>
    <n v="8448000"/>
    <n v="0"/>
    <n v="0"/>
    <n v="0"/>
    <n v="0"/>
    <n v="0"/>
    <n v="9504000"/>
  </r>
  <r>
    <s v="CENTRE"/>
    <s v="Centre 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n v="0"/>
    <n v="1056000"/>
    <n v="1056000"/>
    <n v="0"/>
    <n v="16896000"/>
    <n v="0"/>
    <n v="0"/>
    <n v="0"/>
    <n v="0"/>
    <n v="0"/>
    <n v="19008000"/>
  </r>
  <r>
    <s v="CENTRE"/>
    <s v="Centre 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n v="192000"/>
    <n v="0"/>
    <n v="0"/>
    <n v="192000"/>
    <n v="3072000"/>
    <n v="0"/>
    <n v="0"/>
    <n v="0"/>
    <n v="0"/>
    <n v="0"/>
    <n v="3456000"/>
  </r>
  <r>
    <s v="CENTRE"/>
    <s v="Centre 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n v="384000"/>
    <n v="0"/>
    <n v="0"/>
    <n v="384000"/>
    <n v="6144000"/>
    <n v="0"/>
    <n v="0"/>
    <n v="0"/>
    <n v="0"/>
    <n v="0"/>
    <n v="6912000"/>
  </r>
  <r>
    <s v="CENTRE"/>
    <s v="Centre 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n v="192000"/>
    <n v="0"/>
    <n v="0"/>
    <n v="192000"/>
    <n v="3072000"/>
    <n v="0"/>
    <n v="0"/>
    <n v="0"/>
    <n v="0"/>
    <n v="0"/>
    <n v="3456000"/>
  </r>
  <r>
    <s v="CENTRE"/>
    <s v="Centre 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n v="192000"/>
    <n v="0"/>
    <n v="0"/>
    <n v="192000"/>
    <n v="3072000"/>
    <n v="0"/>
    <n v="0"/>
    <n v="0"/>
    <n v="0"/>
    <n v="0"/>
    <n v="3456000"/>
  </r>
  <r>
    <m/>
    <m/>
    <m/>
    <m/>
    <m/>
    <x v="1"/>
    <m/>
    <m/>
    <x v="6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24E226-F062-4E82-A9DB-8BEB6E25E31B}" name="Tableau croisé dynamique1" cacheId="57" applyNumberFormats="0" applyBorderFormats="0" applyFontFormats="0" applyPatternFormats="0" applyAlignmentFormats="0" applyWidthHeightFormats="1" dataCaption="Valeurs" grandTotalCaption="Total" updatedVersion="8" minRefreshableVersion="3" showCalcMbrs="0" showDataTips="0" itemPrintTitles="1" createdVersion="3" indent="0" showHeaders="0" outline="1" outlineData="1" multipleFieldFilters="0">
  <location ref="B15:M24" firstHeaderRow="0" firstDataRow="1" firstDataCol="1"/>
  <pivotFields count="29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1"/>
        <item m="1" x="3"/>
        <item m="1" x="2"/>
        <item x="0"/>
        <item t="default"/>
      </items>
    </pivotField>
    <pivotField subtotalTop="0" showAll="0"/>
    <pivotField subtotalTop="0" showAll="0"/>
    <pivotField axis="axisRow" subtotalTop="0" showAll="0">
      <items count="11">
        <item x="6"/>
        <item m="1" x="9"/>
        <item m="1" x="8"/>
        <item m="1" x="7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howAll="0"/>
    <pivotField dataField="1" showAll="0"/>
  </pivotFields>
  <rowFields count="2">
    <field x="5"/>
    <field x="8"/>
  </rowFields>
  <rowItems count="9">
    <i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3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omme de MNT1" fld="18" baseField="0" baseItem="0" numFmtId="4"/>
    <dataField name="Somme de MNT9" fld="26" baseField="0" baseItem="0" numFmtId="4"/>
    <dataField name="Somme de MNT2" fld="19" baseField="0" baseItem="0" numFmtId="4"/>
    <dataField name="Somme de MNT3" fld="20" baseField="0" baseItem="0" numFmtId="4"/>
    <dataField name="Somme de MNT4" fld="21" baseField="0" baseItem="0" numFmtId="4"/>
    <dataField name="Somme de MNT5" fld="22" baseField="0" baseItem="0" numFmtId="4"/>
    <dataField name="Somme de MNT10" fld="27" baseField="0" baseItem="0" numFmtId="4"/>
    <dataField name="Somme de MNT6" fld="23" baseField="0" baseItem="0" numFmtId="4"/>
    <dataField name="Somme de MNT7" fld="24" baseField="0" baseItem="0" numFmtId="4"/>
    <dataField name="Somme de MNT8" fld="25" baseField="0" baseItem="0" numFmtId="4"/>
    <dataField name="Somme de TOTAL" fld="28" baseField="0" baseItem="0" numFmtId="4"/>
  </dataFields>
  <formats count="65">
    <format dxfId="194">
      <pivotArea grandRow="1" outline="0" collapsedLevelsAreSubtotals="1" fieldPosition="0"/>
    </format>
    <format dxfId="193">
      <pivotArea dataOnly="0" labelOnly="1" grandRow="1" outline="0" fieldPosition="0"/>
    </format>
    <format dxfId="192">
      <pivotArea field="3" grandRow="1" outline="0" collapsedLevelsAreSubtotals="1">
        <references count="1">
          <reference field="4294967294" count="1" selected="0">
            <x v="0"/>
          </reference>
        </references>
      </pivotArea>
    </format>
    <format dxfId="191">
      <pivotArea field="3" grandRow="1" outline="0" collapsedLevelsAreSubtotals="1">
        <references count="1">
          <reference field="4294967294" count="1" selected="0">
            <x v="2"/>
          </reference>
        </references>
      </pivotArea>
    </format>
    <format dxfId="190">
      <pivotArea field="3" grandRow="1" outline="0" collapsedLevelsAreSubtotals="1">
        <references count="1">
          <reference field="4294967294" count="1" selected="0">
            <x v="3"/>
          </reference>
        </references>
      </pivotArea>
    </format>
    <format dxfId="189">
      <pivotArea field="3" grandRow="1" outline="0" collapsedLevelsAreSubtotals="1">
        <references count="1">
          <reference field="4294967294" count="1" selected="0">
            <x v="4"/>
          </reference>
        </references>
      </pivotArea>
    </format>
    <format dxfId="188">
      <pivotArea type="all" dataOnly="0" outline="0" fieldPosition="0"/>
    </format>
    <format dxfId="18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86">
      <pivotArea outline="0" fieldPosition="0">
        <references count="1">
          <reference field="4294967294" count="1">
            <x v="0"/>
          </reference>
        </references>
      </pivotArea>
    </format>
    <format dxfId="185">
      <pivotArea outline="0" fieldPosition="0">
        <references count="1">
          <reference field="4294967294" count="1">
            <x v="2"/>
          </reference>
        </references>
      </pivotArea>
    </format>
    <format dxfId="184">
      <pivotArea outline="0" fieldPosition="0">
        <references count="1">
          <reference field="4294967294" count="1">
            <x v="3"/>
          </reference>
        </references>
      </pivotArea>
    </format>
    <format dxfId="183">
      <pivotArea outline="0" fieldPosition="0">
        <references count="1">
          <reference field="4294967294" count="1">
            <x v="4"/>
          </reference>
        </references>
      </pivotArea>
    </format>
    <format dxfId="182">
      <pivotArea grandRow="1" outline="0" collapsedLevelsAreSubtotals="1" fieldPosition="0"/>
    </format>
    <format dxfId="181">
      <pivotArea dataOnly="0" labelOnly="1" grandRow="1" outline="0" fieldPosition="0"/>
    </format>
    <format dxfId="180">
      <pivotArea grandRow="1" outline="0" collapsedLevelsAreSubtotals="1" fieldPosition="0"/>
    </format>
    <format dxfId="179">
      <pivotArea dataOnly="0" labelOnly="1" grandRow="1" outline="0" fieldPosition="0"/>
    </format>
    <format dxfId="17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77">
      <pivotArea outline="0" fieldPosition="0">
        <references count="1">
          <reference field="4294967294" count="1">
            <x v="5"/>
          </reference>
        </references>
      </pivotArea>
    </format>
    <format dxfId="176">
      <pivotArea outline="0" fieldPosition="0">
        <references count="1">
          <reference field="4294967294" count="1">
            <x v="7"/>
          </reference>
        </references>
      </pivotArea>
    </format>
    <format dxfId="175">
      <pivotArea outline="0" fieldPosition="0">
        <references count="1">
          <reference field="4294967294" count="1">
            <x v="8"/>
          </reference>
        </references>
      </pivotArea>
    </format>
    <format dxfId="174">
      <pivotArea outline="0" fieldPosition="0">
        <references count="1">
          <reference field="4294967294" count="1">
            <x v="9"/>
          </reference>
        </references>
      </pivotArea>
    </format>
    <format dxfId="173">
      <pivotArea grandRow="1" outline="0" collapsedLevelsAreSubtotals="1" fieldPosition="0"/>
    </format>
    <format dxfId="172">
      <pivotArea field="6" grandRow="1" outline="0" collapsedLevelsAreSubtotals="1">
        <references count="1">
          <reference field="4294967294" count="1" selected="0">
            <x v="4"/>
          </reference>
        </references>
      </pivotArea>
    </format>
    <format dxfId="171">
      <pivotArea field="6" grandRow="1" outline="0" collapsedLevelsAreSubtotals="1">
        <references count="1">
          <reference field="4294967294" count="1" selected="0">
            <x v="5"/>
          </reference>
        </references>
      </pivotArea>
    </format>
    <format dxfId="170">
      <pivotArea field="6" grandRow="1" outline="0" collapsedLevelsAreSubtotals="1">
        <references count="1">
          <reference field="4294967294" count="1" selected="0">
            <x v="7"/>
          </reference>
        </references>
      </pivotArea>
    </format>
    <format dxfId="169">
      <pivotArea field="6" grandRow="1" outline="0" collapsedLevelsAreSubtotals="1">
        <references count="1">
          <reference field="4294967294" count="1" selected="0">
            <x v="8"/>
          </reference>
        </references>
      </pivotArea>
    </format>
    <format dxfId="168">
      <pivotArea field="6" grandRow="1" outline="0" collapsedLevelsAreSubtotals="1">
        <references count="1">
          <reference field="4294967294" count="1" selected="0">
            <x v="9"/>
          </reference>
        </references>
      </pivotArea>
    </format>
    <format dxfId="167">
      <pivotArea dataOnly="0" labelOnly="1" grandRow="1" outline="0" fieldPosition="0"/>
    </format>
    <format dxfId="166">
      <pivotArea grandRow="1" outline="0" collapsedLevelsAreSubtotals="1" fieldPosition="0"/>
    </format>
    <format dxfId="165">
      <pivotArea dataOnly="0" labelOnly="1" grandRow="1" outline="0" fieldPosition="0"/>
    </format>
    <format dxfId="164">
      <pivotArea dataOnly="0" labelOnly="1" grandRow="1" outline="0" fieldPosition="0"/>
    </format>
    <format dxfId="163">
      <pivotArea dataOnly="0" labelOnly="1" grandRow="1" outline="0" fieldPosition="0"/>
    </format>
    <format dxfId="162">
      <pivotArea grandRow="1" outline="0" collapsedLevelsAreSubtotals="1" fieldPosition="0"/>
    </format>
    <format dxfId="161">
      <pivotArea dataOnly="0" labelOnly="1" grandRow="1" outline="0" fieldPosition="0"/>
    </format>
    <format dxfId="160">
      <pivotArea dataOnly="0" labelOnly="1" grandRow="1" outline="0" fieldPosition="0"/>
    </format>
    <format dxfId="159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58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  <format dxfId="157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156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155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154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53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5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5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dataOnly="0" labelOnly="1" grandRow="1" outline="0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dataOnly="0" labelOnly="1" grandRow="1" outline="0" fieldPosition="0"/>
    </format>
    <format dxfId="143">
      <pivotArea collapsedLevelsAreSubtotals="1" fieldPosition="0">
        <references count="3">
          <reference field="4294967294" count="1" selected="0">
            <x v="1"/>
          </reference>
          <reference field="5" count="1" selected="0">
            <x v="1"/>
          </reference>
          <reference field="8" count="0"/>
        </references>
      </pivotArea>
    </format>
    <format dxfId="142">
      <pivotArea collapsedLevelsAreSubtotals="1" fieldPosition="0">
        <references count="3">
          <reference field="4294967294" count="1" selected="0">
            <x v="6"/>
          </reference>
          <reference field="5" count="1" selected="0">
            <x v="1"/>
          </reference>
          <reference field="8" count="0"/>
        </references>
      </pivotArea>
    </format>
    <format dxfId="141">
      <pivotArea collapsedLevelsAreSubtotals="1" fieldPosition="0">
        <references count="2">
          <reference field="4294967294" count="1" selected="0">
            <x v="1"/>
          </reference>
          <reference field="5" count="1">
            <x v="1"/>
          </reference>
        </references>
      </pivotArea>
    </format>
    <format dxfId="140">
      <pivotArea collapsedLevelsAreSubtotals="1" fieldPosition="0">
        <references count="3">
          <reference field="4294967294" count="1" selected="0">
            <x v="1"/>
          </reference>
          <reference field="5" count="1" selected="0">
            <x v="1"/>
          </reference>
          <reference field="8" count="1">
            <x v="1"/>
          </reference>
        </references>
      </pivotArea>
    </format>
    <format dxfId="139">
      <pivotArea collapsedLevelsAreSubtotals="1" fieldPosition="0">
        <references count="2">
          <reference field="4294967294" count="1" selected="0">
            <x v="1"/>
          </reference>
          <reference field="5" count="1" defaultSubtotal="1">
            <x v="1"/>
          </reference>
        </references>
      </pivotArea>
    </format>
    <format dxfId="138">
      <pivotArea collapsedLevelsAreSubtotals="1" fieldPosition="0">
        <references count="2">
          <reference field="4294967294" count="1" selected="0">
            <x v="6"/>
          </reference>
          <reference field="5" count="1">
            <x v="1"/>
          </reference>
        </references>
      </pivotArea>
    </format>
    <format dxfId="137">
      <pivotArea collapsedLevelsAreSubtotals="1" fieldPosition="0">
        <references count="3">
          <reference field="4294967294" count="1" selected="0">
            <x v="6"/>
          </reference>
          <reference field="5" count="1" selected="0">
            <x v="1"/>
          </reference>
          <reference field="8" count="1">
            <x v="1"/>
          </reference>
        </references>
      </pivotArea>
    </format>
    <format dxfId="136">
      <pivotArea collapsedLevelsAreSubtotals="1" fieldPosition="0">
        <references count="2">
          <reference field="4294967294" count="1" selected="0">
            <x v="6"/>
          </reference>
          <reference field="5" count="1" defaultSubtotal="1">
            <x v="1"/>
          </reference>
        </references>
      </pivotArea>
    </format>
    <format dxfId="135">
      <pivotArea collapsedLevelsAreSubtotals="1" fieldPosition="0">
        <references count="2">
          <reference field="4294967294" count="1" selected="0">
            <x v="10"/>
          </reference>
          <reference field="5" count="1">
            <x v="1"/>
          </reference>
        </references>
      </pivotArea>
    </format>
    <format dxfId="134">
      <pivotArea collapsedLevelsAreSubtotals="1" fieldPosition="0">
        <references count="3">
          <reference field="4294967294" count="1" selected="0">
            <x v="10"/>
          </reference>
          <reference field="5" count="1" selected="0">
            <x v="1"/>
          </reference>
          <reference field="8" count="1">
            <x v="2"/>
          </reference>
        </references>
      </pivotArea>
    </format>
    <format dxfId="133">
      <pivotArea collapsedLevelsAreSubtotals="1" fieldPosition="0">
        <references count="2">
          <reference field="4294967294" count="1" selected="0">
            <x v="10"/>
          </reference>
          <reference field="5" count="1" defaultSubtotal="1">
            <x v="1"/>
          </reference>
        </references>
      </pivotArea>
    </format>
    <format dxfId="13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31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130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</formats>
  <pivotTableStyleInfo name="Style de tableau croisé dynamique 1" showRowHeaders="1" showColHeaders="1" showRowStripes="0" showColStripes="0" showLastColumn="1"/>
  <filters count="1">
    <filter fld="5" type="captionNotEqual" evalOrder="-1" id="7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4"/>
  <sheetViews>
    <sheetView showGridLines="0" showZeros="0" tabSelected="1" zoomScale="90" zoomScaleNormal="90" workbookViewId="0"/>
  </sheetViews>
  <sheetFormatPr baseColWidth="10" defaultRowHeight="15.75" customHeight="1" x14ac:dyDescent="0.25"/>
  <cols>
    <col min="1" max="1" width="3.28515625" customWidth="1"/>
    <col min="2" max="2" width="48.7109375" customWidth="1"/>
    <col min="3" max="13" width="19.7109375" customWidth="1"/>
  </cols>
  <sheetData>
    <row r="1" spans="2:14" ht="15" customHeight="1" x14ac:dyDescent="0.25">
      <c r="B1" s="14"/>
      <c r="C1" s="14"/>
      <c r="D1" s="14"/>
      <c r="E1" s="14"/>
      <c r="F1" s="14"/>
      <c r="G1" s="14"/>
      <c r="H1" s="14"/>
      <c r="I1" s="14"/>
      <c r="J1" s="9" t="str">
        <f>CONCATENATE("Edité au : ",Donnees!F3)</f>
        <v>Edité au : 08/04/2015</v>
      </c>
      <c r="K1" s="10"/>
    </row>
    <row r="2" spans="2:14" ht="15" customHeight="1" x14ac:dyDescent="0.25">
      <c r="B2" s="18" t="str">
        <f>Donnees!C1</f>
        <v>Qualiac développement</v>
      </c>
      <c r="C2" s="19"/>
      <c r="D2" s="19"/>
      <c r="E2" s="19"/>
      <c r="F2" s="19"/>
      <c r="G2" s="19"/>
      <c r="H2" s="19"/>
      <c r="I2" s="19"/>
      <c r="J2" s="19"/>
      <c r="K2" s="19"/>
    </row>
    <row r="3" spans="2:14" ht="15" customHeight="1" x14ac:dyDescent="0.25">
      <c r="B3" s="11"/>
      <c r="C3" s="12"/>
      <c r="D3" s="12"/>
      <c r="E3" s="12"/>
      <c r="F3" s="12"/>
      <c r="G3" s="12"/>
      <c r="H3" s="12"/>
      <c r="I3" s="12"/>
      <c r="J3" s="12"/>
      <c r="K3" s="12"/>
    </row>
    <row r="4" spans="2:14" ht="15" customHeight="1" x14ac:dyDescent="0.25">
      <c r="B4" s="19" t="str">
        <f>IF(Donnees!AM5="","",CONCATENATE(Donnees!AM5," ", Donnees!E1))</f>
        <v>BUDGET INITIAL 2015</v>
      </c>
      <c r="C4" s="19"/>
      <c r="D4" s="19"/>
      <c r="E4" s="19"/>
      <c r="F4" s="19"/>
      <c r="G4" s="19"/>
      <c r="H4" s="19"/>
      <c r="I4" s="19"/>
      <c r="J4" s="19"/>
      <c r="K4" s="19"/>
    </row>
    <row r="5" spans="2:14" ht="15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4" ht="15" customHeight="1" x14ac:dyDescent="0.25">
      <c r="B6" s="19" t="s">
        <v>65</v>
      </c>
      <c r="C6" s="19"/>
      <c r="D6" s="19"/>
      <c r="E6" s="19"/>
      <c r="F6" s="19"/>
      <c r="G6" s="19"/>
      <c r="H6" s="19"/>
      <c r="I6" s="19"/>
      <c r="J6" s="19"/>
      <c r="K6" s="19"/>
    </row>
    <row r="7" spans="2:14" ht="15" customHeigh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2:14" ht="15" customHeight="1" x14ac:dyDescent="0.25">
      <c r="B8" s="23" t="s">
        <v>67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2:14" ht="15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4" ht="15" customHeight="1" x14ac:dyDescent="0.25">
      <c r="B10" s="20" t="s">
        <v>33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2:14" ht="15" customHeight="1" thickBot="1" x14ac:dyDescent="0.3">
      <c r="B11" s="21"/>
      <c r="C11" s="19"/>
      <c r="D11" s="19"/>
      <c r="E11" s="19"/>
      <c r="F11" s="19"/>
      <c r="G11" s="19"/>
      <c r="H11" s="19"/>
      <c r="I11" s="19"/>
      <c r="J11" s="19"/>
      <c r="K11" s="19"/>
    </row>
    <row r="12" spans="2:14" ht="15" customHeight="1" thickBot="1" x14ac:dyDescent="0.3">
      <c r="B12" s="15" t="s">
        <v>14</v>
      </c>
      <c r="C12" s="25" t="s">
        <v>24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13"/>
    </row>
    <row r="13" spans="2:14" ht="15" customHeight="1" thickBot="1" x14ac:dyDescent="0.3">
      <c r="B13" s="16"/>
      <c r="C13" s="25" t="s">
        <v>25</v>
      </c>
      <c r="D13" s="26"/>
      <c r="E13" s="26"/>
      <c r="F13" s="26"/>
      <c r="G13" s="26"/>
      <c r="H13" s="27"/>
      <c r="I13" s="25" t="s">
        <v>32</v>
      </c>
      <c r="J13" s="26"/>
      <c r="K13" s="26"/>
      <c r="L13" s="26"/>
      <c r="M13" s="15" t="s">
        <v>23</v>
      </c>
    </row>
    <row r="14" spans="2:14" ht="60.75" thickBot="1" x14ac:dyDescent="0.3">
      <c r="B14" s="17"/>
      <c r="C14" s="5" t="s">
        <v>26</v>
      </c>
      <c r="D14" s="5" t="s">
        <v>71</v>
      </c>
      <c r="E14" s="6" t="s">
        <v>27</v>
      </c>
      <c r="F14" s="8" t="s">
        <v>28</v>
      </c>
      <c r="G14" s="6" t="s">
        <v>29</v>
      </c>
      <c r="H14" s="7" t="s">
        <v>30</v>
      </c>
      <c r="I14" s="5" t="s">
        <v>73</v>
      </c>
      <c r="J14" s="5" t="s">
        <v>72</v>
      </c>
      <c r="K14" s="6" t="s">
        <v>31</v>
      </c>
      <c r="L14" s="6" t="s">
        <v>57</v>
      </c>
      <c r="M14" s="22"/>
    </row>
    <row r="15" spans="2:14" ht="15.75" hidden="1" customHeight="1" thickBot="1" x14ac:dyDescent="0.3">
      <c r="B15" s="30"/>
      <c r="C15" s="31" t="s">
        <v>10</v>
      </c>
      <c r="D15" s="31" t="s">
        <v>69</v>
      </c>
      <c r="E15" s="31" t="s">
        <v>11</v>
      </c>
      <c r="F15" s="31" t="s">
        <v>12</v>
      </c>
      <c r="G15" s="31" t="s">
        <v>13</v>
      </c>
      <c r="H15" s="31" t="s">
        <v>19</v>
      </c>
      <c r="I15" s="31" t="s">
        <v>70</v>
      </c>
      <c r="J15" s="31" t="s">
        <v>20</v>
      </c>
      <c r="K15" s="31" t="s">
        <v>21</v>
      </c>
      <c r="L15" s="31" t="s">
        <v>22</v>
      </c>
      <c r="M15" s="32" t="s">
        <v>35</v>
      </c>
    </row>
    <row r="16" spans="2:14" ht="15" customHeight="1" x14ac:dyDescent="0.25">
      <c r="B16" s="33" t="s">
        <v>80</v>
      </c>
      <c r="C16" s="34"/>
      <c r="D16" s="35"/>
      <c r="E16" s="36"/>
      <c r="F16" s="37"/>
      <c r="G16" s="37"/>
      <c r="H16" s="37"/>
      <c r="I16" s="35"/>
      <c r="J16" s="34"/>
      <c r="K16" s="37"/>
      <c r="L16" s="37"/>
      <c r="M16" s="37"/>
    </row>
    <row r="17" spans="2:13" ht="15" customHeight="1" x14ac:dyDescent="0.25">
      <c r="B17" s="38" t="s">
        <v>83</v>
      </c>
      <c r="C17" s="34">
        <v>3480000</v>
      </c>
      <c r="D17" s="35">
        <v>10000</v>
      </c>
      <c r="E17" s="34">
        <v>0</v>
      </c>
      <c r="F17" s="37">
        <v>0</v>
      </c>
      <c r="G17" s="37">
        <v>11880000</v>
      </c>
      <c r="H17" s="37">
        <v>45118800</v>
      </c>
      <c r="I17" s="35">
        <v>31000</v>
      </c>
      <c r="J17" s="34">
        <v>200000</v>
      </c>
      <c r="K17" s="37">
        <v>2800000</v>
      </c>
      <c r="L17" s="37">
        <v>50000</v>
      </c>
      <c r="M17" s="37">
        <v>63569800</v>
      </c>
    </row>
    <row r="18" spans="2:13" ht="15" customHeight="1" x14ac:dyDescent="0.25">
      <c r="B18" s="38" t="s">
        <v>96</v>
      </c>
      <c r="C18" s="34">
        <v>0</v>
      </c>
      <c r="D18" s="35">
        <v>3000</v>
      </c>
      <c r="E18" s="34">
        <v>3240000</v>
      </c>
      <c r="F18" s="37">
        <v>3240000</v>
      </c>
      <c r="G18" s="37">
        <v>0</v>
      </c>
      <c r="H18" s="37">
        <v>51840000</v>
      </c>
      <c r="I18" s="35">
        <v>0</v>
      </c>
      <c r="J18" s="34">
        <v>0</v>
      </c>
      <c r="K18" s="37">
        <v>0</v>
      </c>
      <c r="L18" s="37">
        <v>0</v>
      </c>
      <c r="M18" s="37">
        <v>58323000</v>
      </c>
    </row>
    <row r="19" spans="2:13" ht="15" customHeight="1" x14ac:dyDescent="0.25">
      <c r="B19" s="38" t="s">
        <v>109</v>
      </c>
      <c r="C19" s="34">
        <v>192000</v>
      </c>
      <c r="D19" s="35">
        <v>0</v>
      </c>
      <c r="E19" s="34">
        <v>0</v>
      </c>
      <c r="F19" s="37">
        <v>0</v>
      </c>
      <c r="G19" s="37">
        <v>192000</v>
      </c>
      <c r="H19" s="37">
        <v>3072000</v>
      </c>
      <c r="I19" s="35">
        <v>0</v>
      </c>
      <c r="J19" s="34">
        <v>0</v>
      </c>
      <c r="K19" s="37">
        <v>0</v>
      </c>
      <c r="L19" s="37">
        <v>0</v>
      </c>
      <c r="M19" s="37">
        <v>3456000</v>
      </c>
    </row>
    <row r="20" spans="2:13" ht="15" customHeight="1" x14ac:dyDescent="0.25">
      <c r="B20" s="38" t="s">
        <v>124</v>
      </c>
      <c r="C20" s="34">
        <v>384000</v>
      </c>
      <c r="D20" s="35">
        <v>0</v>
      </c>
      <c r="E20" s="34">
        <v>0</v>
      </c>
      <c r="F20" s="37">
        <v>0</v>
      </c>
      <c r="G20" s="37">
        <v>384000</v>
      </c>
      <c r="H20" s="37">
        <v>6144000</v>
      </c>
      <c r="I20" s="35">
        <v>0</v>
      </c>
      <c r="J20" s="34">
        <v>0</v>
      </c>
      <c r="K20" s="37">
        <v>0</v>
      </c>
      <c r="L20" s="37">
        <v>0</v>
      </c>
      <c r="M20" s="37">
        <v>6912000</v>
      </c>
    </row>
    <row r="21" spans="2:13" ht="15" customHeight="1" x14ac:dyDescent="0.25">
      <c r="B21" s="38" t="s">
        <v>129</v>
      </c>
      <c r="C21" s="34">
        <v>192000</v>
      </c>
      <c r="D21" s="35">
        <v>0</v>
      </c>
      <c r="E21" s="34">
        <v>0</v>
      </c>
      <c r="F21" s="37">
        <v>0</v>
      </c>
      <c r="G21" s="37">
        <v>192000</v>
      </c>
      <c r="H21" s="37">
        <v>3072000</v>
      </c>
      <c r="I21" s="35">
        <v>0</v>
      </c>
      <c r="J21" s="34">
        <v>0</v>
      </c>
      <c r="K21" s="37">
        <v>0</v>
      </c>
      <c r="L21" s="37">
        <v>0</v>
      </c>
      <c r="M21" s="37">
        <v>3456000</v>
      </c>
    </row>
    <row r="22" spans="2:13" ht="15" customHeight="1" x14ac:dyDescent="0.25">
      <c r="B22" s="38" t="s">
        <v>134</v>
      </c>
      <c r="C22" s="34">
        <v>192000</v>
      </c>
      <c r="D22" s="35">
        <v>0</v>
      </c>
      <c r="E22" s="34">
        <v>0</v>
      </c>
      <c r="F22" s="37">
        <v>0</v>
      </c>
      <c r="G22" s="37">
        <v>192000</v>
      </c>
      <c r="H22" s="37">
        <v>3072000</v>
      </c>
      <c r="I22" s="35">
        <v>0</v>
      </c>
      <c r="J22" s="34">
        <v>0</v>
      </c>
      <c r="K22" s="37">
        <v>0</v>
      </c>
      <c r="L22" s="37">
        <v>0</v>
      </c>
      <c r="M22" s="37">
        <v>3456000</v>
      </c>
    </row>
    <row r="23" spans="2:13" ht="15" customHeight="1" thickBot="1" x14ac:dyDescent="0.3">
      <c r="B23" s="33" t="s">
        <v>112</v>
      </c>
      <c r="C23" s="34">
        <v>4440000</v>
      </c>
      <c r="D23" s="35">
        <v>13000</v>
      </c>
      <c r="E23" s="34">
        <v>3240000</v>
      </c>
      <c r="F23" s="37">
        <v>3240000</v>
      </c>
      <c r="G23" s="37">
        <v>12840000</v>
      </c>
      <c r="H23" s="37">
        <v>112318800</v>
      </c>
      <c r="I23" s="35">
        <v>31000</v>
      </c>
      <c r="J23" s="34">
        <v>200000</v>
      </c>
      <c r="K23" s="37">
        <v>2800000</v>
      </c>
      <c r="L23" s="37">
        <v>50000</v>
      </c>
      <c r="M23" s="37">
        <v>139172800</v>
      </c>
    </row>
    <row r="24" spans="2:13" ht="15" customHeight="1" thickBot="1" x14ac:dyDescent="0.3">
      <c r="B24" s="29" t="s">
        <v>23</v>
      </c>
      <c r="C24" s="28">
        <v>4440000</v>
      </c>
      <c r="D24" s="28">
        <v>13000</v>
      </c>
      <c r="E24" s="28">
        <v>3240000</v>
      </c>
      <c r="F24" s="28">
        <v>3240000</v>
      </c>
      <c r="G24" s="28">
        <v>12840000</v>
      </c>
      <c r="H24" s="28">
        <v>112318800</v>
      </c>
      <c r="I24" s="28">
        <v>31000</v>
      </c>
      <c r="J24" s="28">
        <v>200000</v>
      </c>
      <c r="K24" s="28">
        <v>2800000</v>
      </c>
      <c r="L24" s="28">
        <v>50000</v>
      </c>
      <c r="M24" s="28">
        <v>139172800</v>
      </c>
    </row>
    <row r="25" spans="2:13" ht="15" customHeight="1" x14ac:dyDescent="0.25">
      <c r="I25" s="2"/>
    </row>
    <row r="26" spans="2:13" ht="15" customHeight="1" x14ac:dyDescent="0.25">
      <c r="I26" s="2"/>
    </row>
    <row r="27" spans="2:13" ht="15" customHeight="1" x14ac:dyDescent="0.25">
      <c r="I27" s="2"/>
    </row>
    <row r="28" spans="2:13" ht="15" customHeight="1" x14ac:dyDescent="0.25">
      <c r="I28" s="4"/>
    </row>
    <row r="29" spans="2:13" ht="15" customHeight="1" x14ac:dyDescent="0.25">
      <c r="I29" s="2"/>
    </row>
    <row r="30" spans="2:13" ht="15" customHeight="1" x14ac:dyDescent="0.25">
      <c r="I30" s="4"/>
    </row>
    <row r="31" spans="2:13" ht="15" customHeight="1" x14ac:dyDescent="0.25">
      <c r="I31" s="2"/>
    </row>
    <row r="32" spans="2:13" ht="15" customHeight="1" x14ac:dyDescent="0.25">
      <c r="I32" s="4"/>
    </row>
    <row r="33" ht="15" customHeight="1" x14ac:dyDescent="0.25"/>
    <row r="34" ht="15" customHeight="1" x14ac:dyDescent="0.25"/>
  </sheetData>
  <mergeCells count="13">
    <mergeCell ref="M13:M14"/>
    <mergeCell ref="B8:M8"/>
    <mergeCell ref="C12:M12"/>
    <mergeCell ref="I13:L13"/>
    <mergeCell ref="C13:H13"/>
    <mergeCell ref="B1:I1"/>
    <mergeCell ref="B12:B14"/>
    <mergeCell ref="B2:K2"/>
    <mergeCell ref="B4:K4"/>
    <mergeCell ref="B6:K6"/>
    <mergeCell ref="B10:K10"/>
    <mergeCell ref="B9:K9"/>
    <mergeCell ref="B11:K11"/>
  </mergeCells>
  <pageMargins left="0.7" right="0.7" top="0.75" bottom="0.75" header="0.3" footer="0.3"/>
  <pageSetup paperSize="9" scale="5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8"/>
  <sheetViews>
    <sheetView workbookViewId="0"/>
  </sheetViews>
  <sheetFormatPr baseColWidth="10" defaultRowHeight="15" x14ac:dyDescent="0.25"/>
  <cols>
    <col min="1" max="1" width="14.5703125" bestFit="1" customWidth="1"/>
    <col min="4" max="4" width="19.5703125" bestFit="1" customWidth="1"/>
    <col min="19" max="27" width="19.7109375" customWidth="1"/>
    <col min="28" max="29" width="15.7109375" customWidth="1"/>
    <col min="30" max="39" width="11.42578125" hidden="1" customWidth="1"/>
  </cols>
  <sheetData>
    <row r="1" spans="1:39" x14ac:dyDescent="0.25">
      <c r="A1" t="s">
        <v>58</v>
      </c>
      <c r="B1" t="str">
        <f>AD5</f>
        <v>IND</v>
      </c>
      <c r="C1" t="str">
        <f>AE5</f>
        <v>Qualiac développement</v>
      </c>
      <c r="D1" t="s">
        <v>59</v>
      </c>
      <c r="E1">
        <f>AI5</f>
        <v>2015</v>
      </c>
    </row>
    <row r="2" spans="1:39" x14ac:dyDescent="0.25">
      <c r="A2" t="s">
        <v>60</v>
      </c>
      <c r="B2" t="str">
        <f>AJ5</f>
        <v>CENTRE</v>
      </c>
      <c r="C2" t="str">
        <f>AK5</f>
        <v>Centre</v>
      </c>
      <c r="D2" t="s">
        <v>61</v>
      </c>
      <c r="E2" t="str">
        <f>AL5</f>
        <v>DAT</v>
      </c>
    </row>
    <row r="3" spans="1:39" x14ac:dyDescent="0.25">
      <c r="A3" t="s">
        <v>62</v>
      </c>
      <c r="B3" t="str">
        <f>AF5</f>
        <v>275695</v>
      </c>
      <c r="C3" t="s">
        <v>63</v>
      </c>
      <c r="D3" t="str">
        <f>AG5</f>
        <v>PR</v>
      </c>
      <c r="E3" t="s">
        <v>64</v>
      </c>
      <c r="F3" t="str">
        <f>AH5</f>
        <v>08/04/2015</v>
      </c>
    </row>
    <row r="4" spans="1:39" s="1" customFormat="1" x14ac:dyDescent="0.25">
      <c r="A4" s="1" t="s">
        <v>0</v>
      </c>
      <c r="B4" s="1" t="s">
        <v>45</v>
      </c>
      <c r="C4" s="1" t="s">
        <v>51</v>
      </c>
      <c r="D4" s="1" t="s">
        <v>1</v>
      </c>
      <c r="E4" s="1" t="s">
        <v>46</v>
      </c>
      <c r="F4" s="1" t="s">
        <v>52</v>
      </c>
      <c r="G4" s="1" t="s">
        <v>2</v>
      </c>
      <c r="H4" s="1" t="s">
        <v>47</v>
      </c>
      <c r="I4" s="1" t="s">
        <v>53</v>
      </c>
      <c r="J4" s="1" t="s">
        <v>4</v>
      </c>
      <c r="K4" s="1" t="s">
        <v>48</v>
      </c>
      <c r="L4" s="1" t="s">
        <v>54</v>
      </c>
      <c r="M4" s="1" t="s">
        <v>5</v>
      </c>
      <c r="N4" s="1" t="s">
        <v>49</v>
      </c>
      <c r="O4" s="1" t="s">
        <v>55</v>
      </c>
      <c r="P4" s="1" t="s">
        <v>6</v>
      </c>
      <c r="Q4" s="1" t="s">
        <v>50</v>
      </c>
      <c r="R4" s="1" t="s">
        <v>56</v>
      </c>
      <c r="S4" s="1" t="s">
        <v>7</v>
      </c>
      <c r="T4" s="1" t="s">
        <v>8</v>
      </c>
      <c r="U4" s="1" t="s">
        <v>9</v>
      </c>
      <c r="V4" s="1" t="s">
        <v>3</v>
      </c>
      <c r="W4" s="1" t="s">
        <v>15</v>
      </c>
      <c r="X4" s="1" t="s">
        <v>16</v>
      </c>
      <c r="Y4" s="1" t="s">
        <v>17</v>
      </c>
      <c r="Z4" s="1" t="s">
        <v>18</v>
      </c>
      <c r="AA4" s="1" t="s">
        <v>34</v>
      </c>
      <c r="AB4" s="1" t="s">
        <v>68</v>
      </c>
      <c r="AC4" s="1" t="s">
        <v>74</v>
      </c>
      <c r="AD4" s="1" t="s">
        <v>36</v>
      </c>
      <c r="AE4" s="1" t="s">
        <v>37</v>
      </c>
      <c r="AF4" s="1" t="s">
        <v>38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66</v>
      </c>
    </row>
    <row r="5" spans="1:39" x14ac:dyDescent="0.25">
      <c r="A5" t="s">
        <v>75</v>
      </c>
      <c r="B5" t="s">
        <v>113</v>
      </c>
      <c r="C5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L5" s="1" t="s">
        <v>84</v>
      </c>
      <c r="O5" s="1" t="s">
        <v>84</v>
      </c>
      <c r="R5" s="1" t="s">
        <v>84</v>
      </c>
      <c r="S5" s="2">
        <v>1800000</v>
      </c>
      <c r="T5" s="2">
        <v>0</v>
      </c>
      <c r="U5" s="2">
        <v>0</v>
      </c>
      <c r="V5" s="2">
        <v>10200000</v>
      </c>
      <c r="W5" s="2">
        <v>18238800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30238800</v>
      </c>
      <c r="AD5" s="2" t="s">
        <v>85</v>
      </c>
      <c r="AE5" s="3" t="s">
        <v>114</v>
      </c>
      <c r="AF5" t="s">
        <v>115</v>
      </c>
      <c r="AG5" t="s">
        <v>86</v>
      </c>
      <c r="AH5" s="39" t="s">
        <v>116</v>
      </c>
      <c r="AI5">
        <v>2015</v>
      </c>
      <c r="AJ5" t="s">
        <v>75</v>
      </c>
      <c r="AK5" t="s">
        <v>76</v>
      </c>
      <c r="AL5" t="s">
        <v>87</v>
      </c>
      <c r="AM5" t="s">
        <v>117</v>
      </c>
    </row>
    <row r="6" spans="1:39" x14ac:dyDescent="0.25">
      <c r="A6" t="s">
        <v>75</v>
      </c>
      <c r="B6" t="s">
        <v>113</v>
      </c>
      <c r="C6" t="s">
        <v>77</v>
      </c>
      <c r="D6" s="1" t="s">
        <v>78</v>
      </c>
      <c r="E6" s="1" t="s">
        <v>79</v>
      </c>
      <c r="F6" s="1" t="s">
        <v>80</v>
      </c>
      <c r="G6" s="1" t="s">
        <v>81</v>
      </c>
      <c r="H6" s="1" t="s">
        <v>82</v>
      </c>
      <c r="I6" s="1" t="s">
        <v>83</v>
      </c>
      <c r="J6" s="1" t="s">
        <v>88</v>
      </c>
      <c r="K6" s="1" t="s">
        <v>89</v>
      </c>
      <c r="L6" s="1" t="s">
        <v>90</v>
      </c>
      <c r="O6" s="1" t="s">
        <v>84</v>
      </c>
      <c r="R6" s="1" t="s">
        <v>84</v>
      </c>
      <c r="S6" s="2">
        <v>336000</v>
      </c>
      <c r="T6" s="2">
        <v>0</v>
      </c>
      <c r="U6" s="2">
        <v>0</v>
      </c>
      <c r="V6" s="2">
        <v>336000</v>
      </c>
      <c r="W6" s="2">
        <v>5376000</v>
      </c>
      <c r="X6" s="2">
        <v>200000</v>
      </c>
      <c r="Y6" s="2">
        <v>2800000</v>
      </c>
      <c r="Z6" s="2">
        <v>0</v>
      </c>
      <c r="AA6" s="2">
        <v>0</v>
      </c>
      <c r="AB6" s="2">
        <v>0</v>
      </c>
      <c r="AC6" s="2">
        <v>9048000</v>
      </c>
    </row>
    <row r="7" spans="1:39" x14ac:dyDescent="0.25">
      <c r="A7" t="s">
        <v>75</v>
      </c>
      <c r="B7" t="s">
        <v>113</v>
      </c>
      <c r="C7" t="s">
        <v>77</v>
      </c>
      <c r="D7" s="1" t="s">
        <v>78</v>
      </c>
      <c r="E7" s="1" t="s">
        <v>79</v>
      </c>
      <c r="F7" s="1" t="s">
        <v>80</v>
      </c>
      <c r="G7" s="1" t="s">
        <v>81</v>
      </c>
      <c r="H7" s="1" t="s">
        <v>82</v>
      </c>
      <c r="I7" s="1" t="s">
        <v>83</v>
      </c>
      <c r="J7" s="1" t="s">
        <v>118</v>
      </c>
      <c r="K7" s="1" t="s">
        <v>100</v>
      </c>
      <c r="L7" s="1" t="s">
        <v>119</v>
      </c>
      <c r="O7" s="1" t="s">
        <v>84</v>
      </c>
      <c r="R7" s="1" t="s">
        <v>84</v>
      </c>
      <c r="S7" s="2">
        <v>672000</v>
      </c>
      <c r="T7" s="2">
        <v>0</v>
      </c>
      <c r="U7" s="2">
        <v>0</v>
      </c>
      <c r="V7" s="2">
        <v>672000</v>
      </c>
      <c r="W7" s="2">
        <v>10752000</v>
      </c>
      <c r="X7" s="2">
        <v>0</v>
      </c>
      <c r="Y7" s="2">
        <v>0</v>
      </c>
      <c r="Z7" s="2">
        <v>0</v>
      </c>
      <c r="AA7" s="2">
        <v>10000</v>
      </c>
      <c r="AB7" s="2">
        <v>24000</v>
      </c>
      <c r="AC7" s="2">
        <v>12130000</v>
      </c>
    </row>
    <row r="8" spans="1:39" x14ac:dyDescent="0.25">
      <c r="A8" t="s">
        <v>75</v>
      </c>
      <c r="B8" t="s">
        <v>113</v>
      </c>
      <c r="C8" t="s">
        <v>77</v>
      </c>
      <c r="D8" s="1" t="s">
        <v>78</v>
      </c>
      <c r="E8" s="1" t="s">
        <v>79</v>
      </c>
      <c r="F8" s="1" t="s">
        <v>80</v>
      </c>
      <c r="G8" s="1" t="s">
        <v>81</v>
      </c>
      <c r="H8" s="1" t="s">
        <v>82</v>
      </c>
      <c r="I8" s="1" t="s">
        <v>83</v>
      </c>
      <c r="J8" s="1" t="s">
        <v>91</v>
      </c>
      <c r="K8" s="1" t="s">
        <v>92</v>
      </c>
      <c r="L8" s="1" t="s">
        <v>93</v>
      </c>
      <c r="O8" s="1" t="s">
        <v>84</v>
      </c>
      <c r="R8" s="1" t="s">
        <v>84</v>
      </c>
      <c r="S8" s="2">
        <v>336000</v>
      </c>
      <c r="T8" s="2">
        <v>0</v>
      </c>
      <c r="U8" s="2">
        <v>0</v>
      </c>
      <c r="V8" s="2">
        <v>336000</v>
      </c>
      <c r="W8" s="2">
        <v>5376000</v>
      </c>
      <c r="X8" s="2">
        <v>0</v>
      </c>
      <c r="Y8" s="2">
        <v>0</v>
      </c>
      <c r="Z8" s="2">
        <v>50000</v>
      </c>
      <c r="AA8" s="2">
        <v>0</v>
      </c>
      <c r="AB8" s="2">
        <v>0</v>
      </c>
      <c r="AC8" s="2">
        <v>6098000</v>
      </c>
    </row>
    <row r="9" spans="1:39" x14ac:dyDescent="0.25">
      <c r="A9" t="s">
        <v>75</v>
      </c>
      <c r="B9" t="s">
        <v>113</v>
      </c>
      <c r="C9" t="s">
        <v>77</v>
      </c>
      <c r="D9" s="1" t="s">
        <v>78</v>
      </c>
      <c r="E9" s="1" t="s">
        <v>79</v>
      </c>
      <c r="F9" s="1" t="s">
        <v>80</v>
      </c>
      <c r="G9" s="1" t="s">
        <v>81</v>
      </c>
      <c r="H9" s="1" t="s">
        <v>82</v>
      </c>
      <c r="I9" s="1" t="s">
        <v>83</v>
      </c>
      <c r="J9" s="1" t="s">
        <v>120</v>
      </c>
      <c r="K9" s="1" t="s">
        <v>105</v>
      </c>
      <c r="L9" s="1" t="s">
        <v>121</v>
      </c>
      <c r="O9" s="1" t="s">
        <v>84</v>
      </c>
      <c r="R9" s="1" t="s">
        <v>84</v>
      </c>
      <c r="S9" s="2">
        <v>336000</v>
      </c>
      <c r="T9" s="2">
        <v>0</v>
      </c>
      <c r="U9" s="2">
        <v>0</v>
      </c>
      <c r="V9" s="2">
        <v>336000</v>
      </c>
      <c r="W9" s="2">
        <v>5376000</v>
      </c>
      <c r="X9" s="2">
        <v>0</v>
      </c>
      <c r="Y9" s="2">
        <v>0</v>
      </c>
      <c r="Z9" s="2">
        <v>0</v>
      </c>
      <c r="AA9" s="2">
        <v>0</v>
      </c>
      <c r="AB9" s="2">
        <v>7000</v>
      </c>
      <c r="AC9" s="2">
        <v>6055000</v>
      </c>
    </row>
    <row r="10" spans="1:39" x14ac:dyDescent="0.25">
      <c r="A10" t="s">
        <v>75</v>
      </c>
      <c r="B10" t="s">
        <v>113</v>
      </c>
      <c r="C10" t="s">
        <v>77</v>
      </c>
      <c r="D10" s="1" t="s">
        <v>78</v>
      </c>
      <c r="E10" s="1" t="s">
        <v>79</v>
      </c>
      <c r="F10" s="1" t="s">
        <v>80</v>
      </c>
      <c r="G10" s="1" t="s">
        <v>94</v>
      </c>
      <c r="H10" s="1" t="s">
        <v>95</v>
      </c>
      <c r="I10" s="1" t="s">
        <v>96</v>
      </c>
      <c r="L10" s="1" t="s">
        <v>84</v>
      </c>
      <c r="O10" s="1" t="s">
        <v>84</v>
      </c>
      <c r="R10" s="1" t="s">
        <v>84</v>
      </c>
      <c r="S10" s="2">
        <v>0</v>
      </c>
      <c r="T10" s="2">
        <v>600000</v>
      </c>
      <c r="U10" s="2">
        <v>600000</v>
      </c>
      <c r="V10" s="2">
        <v>0</v>
      </c>
      <c r="W10" s="2">
        <v>9600000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10800000</v>
      </c>
    </row>
    <row r="11" spans="1:39" x14ac:dyDescent="0.25">
      <c r="A11" t="s">
        <v>75</v>
      </c>
      <c r="B11" t="s">
        <v>113</v>
      </c>
      <c r="C11" t="s">
        <v>77</v>
      </c>
      <c r="D11" s="1" t="s">
        <v>78</v>
      </c>
      <c r="E11" s="1" t="s">
        <v>79</v>
      </c>
      <c r="F11" s="1" t="s">
        <v>80</v>
      </c>
      <c r="G11" s="1" t="s">
        <v>94</v>
      </c>
      <c r="H11" s="1" t="s">
        <v>95</v>
      </c>
      <c r="I11" s="1" t="s">
        <v>96</v>
      </c>
      <c r="J11" s="1" t="s">
        <v>102</v>
      </c>
      <c r="K11" s="1" t="s">
        <v>92</v>
      </c>
      <c r="L11" s="1" t="s">
        <v>103</v>
      </c>
      <c r="O11" s="1" t="s">
        <v>84</v>
      </c>
      <c r="R11" s="1" t="s">
        <v>84</v>
      </c>
      <c r="S11" s="2">
        <v>0</v>
      </c>
      <c r="T11" s="2">
        <v>528000</v>
      </c>
      <c r="U11" s="2">
        <v>528000</v>
      </c>
      <c r="V11" s="2">
        <v>0</v>
      </c>
      <c r="W11" s="2">
        <v>8448000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9504000</v>
      </c>
    </row>
    <row r="12" spans="1:39" x14ac:dyDescent="0.25">
      <c r="A12" t="s">
        <v>75</v>
      </c>
      <c r="B12" t="s">
        <v>113</v>
      </c>
      <c r="C12" t="s">
        <v>77</v>
      </c>
      <c r="D12" s="1" t="s">
        <v>78</v>
      </c>
      <c r="E12" s="1" t="s">
        <v>79</v>
      </c>
      <c r="F12" s="1" t="s">
        <v>80</v>
      </c>
      <c r="G12" s="1" t="s">
        <v>94</v>
      </c>
      <c r="H12" s="1" t="s">
        <v>95</v>
      </c>
      <c r="I12" s="1" t="s">
        <v>96</v>
      </c>
      <c r="J12" s="1" t="s">
        <v>104</v>
      </c>
      <c r="K12" s="1" t="s">
        <v>105</v>
      </c>
      <c r="L12" s="1" t="s">
        <v>106</v>
      </c>
      <c r="O12" s="1" t="s">
        <v>84</v>
      </c>
      <c r="R12" s="1" t="s">
        <v>84</v>
      </c>
      <c r="S12" s="2">
        <v>0</v>
      </c>
      <c r="T12" s="2">
        <v>528000</v>
      </c>
      <c r="U12" s="2">
        <v>528000</v>
      </c>
      <c r="V12" s="2">
        <v>0</v>
      </c>
      <c r="W12" s="2">
        <v>8448000</v>
      </c>
      <c r="X12" s="2">
        <v>0</v>
      </c>
      <c r="Y12" s="2">
        <v>0</v>
      </c>
      <c r="Z12" s="2">
        <v>0</v>
      </c>
      <c r="AA12" s="2">
        <v>3000</v>
      </c>
      <c r="AB12" s="2">
        <v>0</v>
      </c>
      <c r="AC12" s="2">
        <v>9507000</v>
      </c>
    </row>
    <row r="13" spans="1:39" x14ac:dyDescent="0.25">
      <c r="A13" t="s">
        <v>75</v>
      </c>
      <c r="B13" t="s">
        <v>113</v>
      </c>
      <c r="C13" t="s">
        <v>77</v>
      </c>
      <c r="D13" s="1" t="s">
        <v>78</v>
      </c>
      <c r="E13" s="1" t="s">
        <v>79</v>
      </c>
      <c r="F13" s="1" t="s">
        <v>80</v>
      </c>
      <c r="G13" s="1" t="s">
        <v>94</v>
      </c>
      <c r="H13" s="1" t="s">
        <v>95</v>
      </c>
      <c r="I13" s="1" t="s">
        <v>96</v>
      </c>
      <c r="J13" s="1" t="s">
        <v>97</v>
      </c>
      <c r="K13" s="1" t="s">
        <v>89</v>
      </c>
      <c r="L13" s="1" t="s">
        <v>98</v>
      </c>
      <c r="O13" s="1" t="s">
        <v>84</v>
      </c>
      <c r="R13" s="1" t="s">
        <v>84</v>
      </c>
      <c r="S13" s="2">
        <v>0</v>
      </c>
      <c r="T13" s="2">
        <v>528000</v>
      </c>
      <c r="U13" s="2">
        <v>528000</v>
      </c>
      <c r="V13" s="2">
        <v>0</v>
      </c>
      <c r="W13" s="2">
        <v>8448000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9504000</v>
      </c>
    </row>
    <row r="14" spans="1:39" x14ac:dyDescent="0.25">
      <c r="A14" t="s">
        <v>75</v>
      </c>
      <c r="B14" t="s">
        <v>113</v>
      </c>
      <c r="C14" t="s">
        <v>77</v>
      </c>
      <c r="D14" s="1" t="s">
        <v>78</v>
      </c>
      <c r="E14" s="1" t="s">
        <v>79</v>
      </c>
      <c r="F14" s="1" t="s">
        <v>80</v>
      </c>
      <c r="G14" s="1" t="s">
        <v>94</v>
      </c>
      <c r="H14" s="1" t="s">
        <v>95</v>
      </c>
      <c r="I14" s="1" t="s">
        <v>96</v>
      </c>
      <c r="J14" s="1" t="s">
        <v>99</v>
      </c>
      <c r="K14" s="1" t="s">
        <v>100</v>
      </c>
      <c r="L14" s="1" t="s">
        <v>101</v>
      </c>
      <c r="O14" s="1" t="s">
        <v>84</v>
      </c>
      <c r="R14" s="1" t="s">
        <v>84</v>
      </c>
      <c r="S14" s="2">
        <v>0</v>
      </c>
      <c r="T14" s="2">
        <v>1056000</v>
      </c>
      <c r="U14" s="2">
        <v>1056000</v>
      </c>
      <c r="V14" s="2">
        <v>0</v>
      </c>
      <c r="W14" s="2">
        <v>16896000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19008000</v>
      </c>
    </row>
    <row r="15" spans="1:39" x14ac:dyDescent="0.25">
      <c r="A15" t="s">
        <v>75</v>
      </c>
      <c r="B15" t="s">
        <v>113</v>
      </c>
      <c r="C15" t="s">
        <v>77</v>
      </c>
      <c r="D15" s="1" t="s">
        <v>78</v>
      </c>
      <c r="E15" s="1" t="s">
        <v>79</v>
      </c>
      <c r="F15" s="1" t="s">
        <v>80</v>
      </c>
      <c r="G15" s="1" t="s">
        <v>107</v>
      </c>
      <c r="H15" s="1" t="s">
        <v>108</v>
      </c>
      <c r="I15" s="1" t="s">
        <v>109</v>
      </c>
      <c r="J15" s="1" t="s">
        <v>110</v>
      </c>
      <c r="K15" s="1" t="s">
        <v>89</v>
      </c>
      <c r="L15" s="1" t="s">
        <v>111</v>
      </c>
      <c r="O15" s="1" t="s">
        <v>84</v>
      </c>
      <c r="R15" s="1" t="s">
        <v>84</v>
      </c>
      <c r="S15" s="2">
        <v>192000</v>
      </c>
      <c r="T15" s="2">
        <v>0</v>
      </c>
      <c r="U15" s="2">
        <v>0</v>
      </c>
      <c r="V15" s="2">
        <v>192000</v>
      </c>
      <c r="W15" s="2">
        <v>3072000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3456000</v>
      </c>
    </row>
    <row r="16" spans="1:39" x14ac:dyDescent="0.25">
      <c r="A16" t="s">
        <v>75</v>
      </c>
      <c r="B16" t="s">
        <v>113</v>
      </c>
      <c r="C16" t="s">
        <v>77</v>
      </c>
      <c r="D16" s="1" t="s">
        <v>78</v>
      </c>
      <c r="E16" s="1" t="s">
        <v>79</v>
      </c>
      <c r="F16" s="1" t="s">
        <v>80</v>
      </c>
      <c r="G16" s="1" t="s">
        <v>122</v>
      </c>
      <c r="H16" s="1" t="s">
        <v>123</v>
      </c>
      <c r="I16" s="1" t="s">
        <v>124</v>
      </c>
      <c r="J16" s="1" t="s">
        <v>125</v>
      </c>
      <c r="K16" s="1" t="s">
        <v>100</v>
      </c>
      <c r="L16" s="1" t="s">
        <v>126</v>
      </c>
      <c r="O16" s="1" t="s">
        <v>84</v>
      </c>
      <c r="R16" s="1" t="s">
        <v>84</v>
      </c>
      <c r="S16" s="2">
        <v>384000</v>
      </c>
      <c r="T16" s="2">
        <v>0</v>
      </c>
      <c r="U16" s="2">
        <v>0</v>
      </c>
      <c r="V16" s="2">
        <v>384000</v>
      </c>
      <c r="W16" s="2">
        <v>6144000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6912000</v>
      </c>
    </row>
    <row r="17" spans="1:29" x14ac:dyDescent="0.25">
      <c r="A17" t="s">
        <v>75</v>
      </c>
      <c r="B17" t="s">
        <v>113</v>
      </c>
      <c r="C17" t="s">
        <v>77</v>
      </c>
      <c r="D17" s="1" t="s">
        <v>78</v>
      </c>
      <c r="E17" s="1" t="s">
        <v>79</v>
      </c>
      <c r="F17" s="1" t="s">
        <v>80</v>
      </c>
      <c r="G17" s="1" t="s">
        <v>127</v>
      </c>
      <c r="H17" s="1" t="s">
        <v>128</v>
      </c>
      <c r="I17" s="1" t="s">
        <v>129</v>
      </c>
      <c r="J17" s="1" t="s">
        <v>130</v>
      </c>
      <c r="K17" s="1" t="s">
        <v>92</v>
      </c>
      <c r="L17" s="1" t="s">
        <v>131</v>
      </c>
      <c r="O17" s="1" t="s">
        <v>84</v>
      </c>
      <c r="R17" s="1" t="s">
        <v>84</v>
      </c>
      <c r="S17" s="2">
        <v>192000</v>
      </c>
      <c r="T17" s="2">
        <v>0</v>
      </c>
      <c r="U17" s="2">
        <v>0</v>
      </c>
      <c r="V17" s="2">
        <v>192000</v>
      </c>
      <c r="W17" s="2">
        <v>3072000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3456000</v>
      </c>
    </row>
    <row r="18" spans="1:29" x14ac:dyDescent="0.25">
      <c r="A18" t="s">
        <v>75</v>
      </c>
      <c r="B18" t="s">
        <v>113</v>
      </c>
      <c r="C18" t="s">
        <v>77</v>
      </c>
      <c r="D18" s="1" t="s">
        <v>78</v>
      </c>
      <c r="E18" s="1" t="s">
        <v>79</v>
      </c>
      <c r="F18" s="1" t="s">
        <v>80</v>
      </c>
      <c r="G18" s="1" t="s">
        <v>132</v>
      </c>
      <c r="H18" s="1" t="s">
        <v>133</v>
      </c>
      <c r="I18" s="1" t="s">
        <v>134</v>
      </c>
      <c r="J18" s="1" t="s">
        <v>135</v>
      </c>
      <c r="K18" s="1" t="s">
        <v>92</v>
      </c>
      <c r="L18" s="1" t="s">
        <v>136</v>
      </c>
      <c r="O18" s="1" t="s">
        <v>84</v>
      </c>
      <c r="R18" s="1" t="s">
        <v>84</v>
      </c>
      <c r="S18" s="2">
        <v>192000</v>
      </c>
      <c r="T18" s="2">
        <v>0</v>
      </c>
      <c r="U18" s="2">
        <v>0</v>
      </c>
      <c r="V18" s="2">
        <v>192000</v>
      </c>
      <c r="W18" s="2">
        <v>3072000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3456000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3 Recettes par origine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cp:lastPrinted>2016-03-02T13:59:14Z</cp:lastPrinted>
  <dcterms:created xsi:type="dcterms:W3CDTF">2014-02-24T13:13:00Z</dcterms:created>
  <dcterms:modified xsi:type="dcterms:W3CDTF">2023-12-11T10:28:27Z</dcterms:modified>
</cp:coreProperties>
</file>