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h2.01\fr\obd\editions\"/>
    </mc:Choice>
  </mc:AlternateContent>
  <bookViews>
    <workbookView xWindow="0" yWindow="0" windowWidth="25200" windowHeight="11985"/>
  </bookViews>
  <sheets>
    <sheet name="ECVP" sheetId="3" r:id="rId1"/>
    <sheet name="Donnees" sheetId="1" r:id="rId2"/>
  </sheets>
  <definedNames>
    <definedName name="_xlnm.Print_Area" localSheetId="0">ECVP!$B$1:$O$9</definedName>
  </definedNames>
  <calcPr calcId="152511"/>
  <pivotCaches>
    <pivotCache cacheId="8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  <c r="I1" i="1" l="1"/>
  <c r="H1" i="1"/>
  <c r="C2" i="3" s="1"/>
  <c r="N1" i="3"/>
  <c r="O4" i="3" l="1"/>
  <c r="N4" i="3"/>
  <c r="M4" i="3"/>
  <c r="L4" i="3"/>
  <c r="K4" i="3"/>
  <c r="J4" i="3"/>
  <c r="I4" i="3"/>
  <c r="H4" i="3"/>
  <c r="G4" i="3"/>
  <c r="F4" i="3"/>
  <c r="E4" i="3"/>
  <c r="D4" i="3"/>
  <c r="C4" i="3"/>
  <c r="B2" i="3" l="1"/>
  <c r="D1" i="1"/>
  <c r="B1" i="1"/>
</calcChain>
</file>

<file path=xl/sharedStrings.xml><?xml version="1.0" encoding="utf-8"?>
<sst xmlns="http://schemas.openxmlformats.org/spreadsheetml/2006/main" count="324" uniqueCount="154">
  <si>
    <t>CGR de niveau 1</t>
  </si>
  <si>
    <t>CGR de niveau 2</t>
  </si>
  <si>
    <t>CGR de niveau 3</t>
  </si>
  <si>
    <t>CGR de niveau 4</t>
  </si>
  <si>
    <t>CGR de niveau 5</t>
  </si>
  <si>
    <t>CGR de niveau 6</t>
  </si>
  <si>
    <t>CGR de niveau 7</t>
  </si>
  <si>
    <t>CGR de niveau 8</t>
  </si>
  <si>
    <t>CGR de niveau 9</t>
  </si>
  <si>
    <t>Intitulé réduit CGR plus bas niveau</t>
  </si>
  <si>
    <t>Montant colonne 1</t>
  </si>
  <si>
    <t>Montant colonne 2</t>
  </si>
  <si>
    <t>Montant colonne 3</t>
  </si>
  <si>
    <t>Montant colonne 4</t>
  </si>
  <si>
    <t>Montant colonne 5</t>
  </si>
  <si>
    <t>Montant colonne 6</t>
  </si>
  <si>
    <t>Montant colonne 7</t>
  </si>
  <si>
    <t>Montant colonne 8</t>
  </si>
  <si>
    <t>Montant colonne 9</t>
  </si>
  <si>
    <t>Montant colonne 10</t>
  </si>
  <si>
    <t>Montant colonne 11</t>
  </si>
  <si>
    <t>Montant colonne 12</t>
  </si>
  <si>
    <t>Montant colonne 13</t>
  </si>
  <si>
    <t>Job :</t>
  </si>
  <si>
    <t>Utilisateur :</t>
  </si>
  <si>
    <t>Date :</t>
  </si>
  <si>
    <t>Job</t>
  </si>
  <si>
    <t xml:space="preserve">Utilisateur </t>
  </si>
  <si>
    <t>Date</t>
  </si>
  <si>
    <t>Étiquettes de lignes</t>
  </si>
  <si>
    <t>Total général</t>
  </si>
  <si>
    <t>Somme de Montant colonne 1</t>
  </si>
  <si>
    <t>Somme de Montant colonne 2</t>
  </si>
  <si>
    <t>Somme de Montant colonne 3</t>
  </si>
  <si>
    <t>Somme de Montant colonne 4</t>
  </si>
  <si>
    <t>Somme de Montant colonne 5</t>
  </si>
  <si>
    <t>Somme de Montant colonne 6</t>
  </si>
  <si>
    <t>Somme de Montant colonne 7</t>
  </si>
  <si>
    <t>Somme de Montant colonne 8</t>
  </si>
  <si>
    <t>Somme de Montant colonne 9</t>
  </si>
  <si>
    <t>Somme de Montant colonne 10</t>
  </si>
  <si>
    <t>Somme de Montant colonne 11</t>
  </si>
  <si>
    <t>Somme de Montant colonne 12</t>
  </si>
  <si>
    <t>Somme de Montant colonne 13</t>
  </si>
  <si>
    <t>CGR</t>
  </si>
  <si>
    <t>CGR de niveau 10</t>
  </si>
  <si>
    <t>Intitulé réduit</t>
  </si>
  <si>
    <t>CGR et intitulé réduit 1</t>
  </si>
  <si>
    <t>CGR et intitulé réduit 2</t>
  </si>
  <si>
    <t>CGR et intitulé réduit 3</t>
  </si>
  <si>
    <t>CGR et intitulé réduit 4</t>
  </si>
  <si>
    <t>CGR et intitulé réduit 5</t>
  </si>
  <si>
    <t>CGR et intitulé réduit 7</t>
  </si>
  <si>
    <t>CGR et intitulé réduit 8</t>
  </si>
  <si>
    <t>CGR et intitulé réduit 9</t>
  </si>
  <si>
    <t>CGR et intitulé réduit 10</t>
  </si>
  <si>
    <t>CGR et intitulé réduit 6</t>
  </si>
  <si>
    <t>Etablissement :</t>
  </si>
  <si>
    <t>Etablissement</t>
  </si>
  <si>
    <t>Colonne 1 Ligne 1</t>
  </si>
  <si>
    <t>Colonne 2 Ligne 1</t>
  </si>
  <si>
    <t>Colonne 3 Ligne 1</t>
  </si>
  <si>
    <t>Colonne 4 Ligne 1</t>
  </si>
  <si>
    <t>Colonne 5  Ligne 1</t>
  </si>
  <si>
    <t>Colonne 6 Ligne 1</t>
  </si>
  <si>
    <t>Colonne 7 Ligne 1</t>
  </si>
  <si>
    <t>Colonne 8 Ligne 1</t>
  </si>
  <si>
    <t>Colonne 9 Ligne 1</t>
  </si>
  <si>
    <t>Colonne 10 Ligne 1</t>
  </si>
  <si>
    <t>Colonne 11 Ligne 1</t>
  </si>
  <si>
    <t>Colonne 12 Ligne 1</t>
  </si>
  <si>
    <t>Colonne 13 Ligne 1</t>
  </si>
  <si>
    <t>Colonne 1 Ligne 2</t>
  </si>
  <si>
    <t>Colonne 2 Ligne 2</t>
  </si>
  <si>
    <t>Colonne 3 Ligne 2</t>
  </si>
  <si>
    <t>Colonne 4 Ligne 2</t>
  </si>
  <si>
    <t>Colonne 5 Ligne 2</t>
  </si>
  <si>
    <t>Colonne 6 Ligne 2</t>
  </si>
  <si>
    <t>Colonne 7 Ligne 2</t>
  </si>
  <si>
    <t>Colonne 8 Ligne 2</t>
  </si>
  <si>
    <t>Colonne 9 Ligne 2</t>
  </si>
  <si>
    <t>Colonne 10 Ligne 2</t>
  </si>
  <si>
    <t>Colonne 11 Ligne 2</t>
  </si>
  <si>
    <t>Colonne 12 Ligne 2</t>
  </si>
  <si>
    <t>Colonne 13 Ligne 2</t>
  </si>
  <si>
    <t>CENTRE</t>
  </si>
  <si>
    <t>Centre</t>
  </si>
  <si>
    <t>CENTRE - Centre</t>
  </si>
  <si>
    <t>S2010</t>
  </si>
  <si>
    <t>Secteur 2010</t>
  </si>
  <si>
    <t>S2010 - Secteur 2010</t>
  </si>
  <si>
    <t>ACT1</t>
  </si>
  <si>
    <t>Activité 1</t>
  </si>
  <si>
    <t>ACT1 - Activité 1</t>
  </si>
  <si>
    <t>IND</t>
  </si>
  <si>
    <t>Qualiac</t>
  </si>
  <si>
    <t>258006</t>
  </si>
  <si>
    <t>PR</t>
  </si>
  <si>
    <t xml:space="preserve">Budget P1 </t>
  </si>
  <si>
    <t>Budget P2</t>
  </si>
  <si>
    <t>Budgets P1+P2</t>
  </si>
  <si>
    <t xml:space="preserve">Budget P3 </t>
  </si>
  <si>
    <t>Budget P4</t>
  </si>
  <si>
    <t>Budgets P3+P4</t>
  </si>
  <si>
    <t>Budget P3</t>
  </si>
  <si>
    <t>année N-1</t>
  </si>
  <si>
    <t>année N</t>
  </si>
  <si>
    <t>ACT1    21</t>
  </si>
  <si>
    <t>2_1</t>
  </si>
  <si>
    <t>ACT1    21 - 2_1</t>
  </si>
  <si>
    <t>ACT1    EXPORT</t>
  </si>
  <si>
    <t>Export</t>
  </si>
  <si>
    <t>ACT1    EXPORT - Export</t>
  </si>
  <si>
    <t>ACT1    IMPORT</t>
  </si>
  <si>
    <t>Import</t>
  </si>
  <si>
    <t>ACT1    IMPORT - Import</t>
  </si>
  <si>
    <t>ACT1    PROD</t>
  </si>
  <si>
    <t>Produit</t>
  </si>
  <si>
    <t>ACT1    PROD - Produit</t>
  </si>
  <si>
    <t>ACT1    SERVICE</t>
  </si>
  <si>
    <t>Service vendu</t>
  </si>
  <si>
    <t>ACT1    SERVICE - Service vendu</t>
  </si>
  <si>
    <t>ACT2</t>
  </si>
  <si>
    <t>Activité 2</t>
  </si>
  <si>
    <t>ACT2 - Activité 2</t>
  </si>
  <si>
    <t>ACT2    PROD</t>
  </si>
  <si>
    <t>ACT2    PROD - Produit</t>
  </si>
  <si>
    <t>ACT2    SERVICE</t>
  </si>
  <si>
    <t>ACT2    SERVICE - Service vendu</t>
  </si>
  <si>
    <t>ACT2    EXPORT</t>
  </si>
  <si>
    <t>ACT2    EXPORT - Export</t>
  </si>
  <si>
    <t>ACT2    IMPORT</t>
  </si>
  <si>
    <t>ACT2    IMPORT - Import</t>
  </si>
  <si>
    <t>ACT3</t>
  </si>
  <si>
    <t>Activité 3</t>
  </si>
  <si>
    <t>ACT3 - Activité 3</t>
  </si>
  <si>
    <t>ACT3    EXPORT</t>
  </si>
  <si>
    <t>ACT3    EXPORT - Export</t>
  </si>
  <si>
    <t>ACT4</t>
  </si>
  <si>
    <t>Activité 4</t>
  </si>
  <si>
    <t xml:space="preserve">ACT4 - Activité 4 </t>
  </si>
  <si>
    <t>ACT4    IMPORT</t>
  </si>
  <si>
    <t>ACT4    IMPORT - Import</t>
  </si>
  <si>
    <t>ACT5</t>
  </si>
  <si>
    <t>Activité 5</t>
  </si>
  <si>
    <t xml:space="preserve">ACT5 - Activité 5 </t>
  </si>
  <si>
    <t>ACT5    PROD</t>
  </si>
  <si>
    <t>ACT5    PROD - Produit</t>
  </si>
  <si>
    <t>ACT6</t>
  </si>
  <si>
    <t>Activité 6</t>
  </si>
  <si>
    <t xml:space="preserve">ACT6 - Activité 6 </t>
  </si>
  <si>
    <t>ACT6    PROD</t>
  </si>
  <si>
    <t>ACT6    PROD - Produit</t>
  </si>
  <si>
    <t>14/11/2014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</si>
</sst>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0" fillId="0" borderId="0" xfId="0" applyNumberFormat="1"/>
    <xf numFmtId="0" fontId="0" fillId="0" borderId="0" xfId="0" applyNumberFormat="1"/>
    <xf numFmtId="0" fontId="0" fillId="0" borderId="0" xfId="0" pivotButton="1"/>
    <xf numFmtId="0" fontId="1" fillId="2" borderId="2" xfId="0" applyFont="1" applyFill="1" applyBorder="1" applyAlignment="1">
      <alignment horizontal="center" vertical="center"/>
    </xf>
    <xf numFmtId="4" fontId="0" fillId="0" borderId="0" xfId="0" applyNumberFormat="1" applyAlignment="1">
      <alignment horizontal="right" indent="1"/>
    </xf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0" xfId="0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quotePrefix="1"/>
  </cellXfs>
  <cellStyles count="1">
    <cellStyle name="Normal" xfId="0" builtinId="0"/>
  </cellStyles>
  <dxfs count="14">
    <dxf>
      <alignment horizontal="right" indent="1" readingOrder="0"/>
    </dxf>
    <dxf>
      <alignment vertical="center" readingOrder="0"/>
    </dxf>
    <dxf>
      <alignment horizontal="left" readingOrder="0"/>
    </dxf>
    <dxf>
      <alignment indent="1" readingOrder="0"/>
    </dxf>
    <dxf>
      <alignment indent="1" readingOrder="0"/>
    </dxf>
    <dxf>
      <alignment horizontal="left" readingOrder="0"/>
    </dxf>
    <dxf>
      <alignment vertical="center" readingOrder="0"/>
    </dxf>
    <dxf>
      <alignment horizontal="right" indent="1" readingOrder="0"/>
    </dxf>
    <dxf>
      <fill>
        <patternFill>
          <bgColor theme="4" tint="0.79998168889431442"/>
        </patternFill>
      </fill>
      <border>
        <left style="medium">
          <color auto="1"/>
        </left>
        <right style="medium">
          <color auto="1"/>
        </right>
        <vertical style="thin">
          <color auto="1"/>
        </vertical>
      </border>
    </dxf>
    <dxf>
      <font>
        <b/>
        <color theme="1"/>
      </font>
      <fill>
        <patternFill>
          <bgColor theme="4" tint="0.59996337778862885"/>
        </patternFill>
      </fill>
      <border>
        <left style="medium">
          <color auto="1"/>
        </left>
        <right style="medium">
          <color auto="1"/>
        </right>
        <vertical style="thin">
          <color auto="1"/>
        </vertical>
      </border>
    </dxf>
    <dxf>
      <font>
        <b/>
        <color theme="1"/>
      </font>
      <fill>
        <patternFill>
          <bgColor theme="4" tint="0.39994506668294322"/>
        </patternFill>
      </fill>
      <border>
        <left style="medium">
          <color auto="1"/>
        </left>
        <right style="medium">
          <color auto="1"/>
        </right>
        <bottom style="thin">
          <color theme="4" tint="0.39997558519241921"/>
        </bottom>
        <vertical style="thin">
          <color auto="1"/>
        </vertical>
      </border>
    </dxf>
    <dxf>
      <border>
        <left style="medium">
          <color auto="1"/>
        </left>
        <right style="thin">
          <color auto="1"/>
        </right>
        <vertical style="thin">
          <color auto="1"/>
        </vertical>
      </border>
    </dxf>
    <dxf>
      <font>
        <b/>
        <color theme="1"/>
      </font>
      <fill>
        <patternFill patternType="solid">
          <fgColor theme="4" tint="0.79995117038483843"/>
          <bgColor theme="0" tint="-0.1499679555650502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PivotStyleLight16 2" table="0" count="6">
      <tableStyleElement type="wholeTable" dxfId="13"/>
      <tableStyleElement type="totalRow" dxfId="12"/>
      <tableStyleElement type="firstColumn" dxfId="11"/>
      <tableStyleElement type="firstRowSubheading" dxfId="10"/>
      <tableStyleElement type="secondRowSubheading" dxfId="9"/>
      <tableStyleElement type="thirdRowSubheading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ascal robert" refreshedDate="42317.666950694445" createdVersion="5" refreshedVersion="5" minRefreshableVersion="3" recordCount="18">
  <cacheSource type="worksheet">
    <worksheetSource ref="A2:AR999999" sheet="Donnees"/>
  </cacheSource>
  <cacheFields count="44">
    <cacheField name="CGR de niveau 1" numFmtId="0">
      <sharedItems containsBlank="1"/>
    </cacheField>
    <cacheField name="Intitulé réduit" numFmtId="0">
      <sharedItems containsBlank="1"/>
    </cacheField>
    <cacheField name="CGR et intitulé réduit 1" numFmtId="0">
      <sharedItems containsBlank="1" count="3">
        <s v="CENTRE - Centre"/>
        <m/>
        <s v="x" u="1"/>
      </sharedItems>
    </cacheField>
    <cacheField name="CGR de niveau 2" numFmtId="0">
      <sharedItems containsBlank="1"/>
    </cacheField>
    <cacheField name="Intitulé réduit2" numFmtId="0">
      <sharedItems containsBlank="1"/>
    </cacheField>
    <cacheField name="CGR et intitulé réduit 2" numFmtId="0">
      <sharedItems containsBlank="1" count="3">
        <s v="S2010 - Secteur 2010"/>
        <m/>
        <s v="xx" u="1"/>
      </sharedItems>
    </cacheField>
    <cacheField name="CGR de niveau 3" numFmtId="0">
      <sharedItems containsBlank="1"/>
    </cacheField>
    <cacheField name="Intitulé réduit3" numFmtId="0">
      <sharedItems containsBlank="1"/>
    </cacheField>
    <cacheField name="CGR et intitulé réduit 3" numFmtId="0">
      <sharedItems containsBlank="1" count="8">
        <s v="ACT1 - Activité 1"/>
        <s v="ACT2 - Activité 2"/>
        <s v="ACT3 - Activité 3"/>
        <s v="ACT4 - Activité 4 "/>
        <s v="ACT5 - Activité 5 "/>
        <s v="ACT6 - Activité 6 "/>
        <m/>
        <s v="xxx" u="1"/>
      </sharedItems>
    </cacheField>
    <cacheField name="CGR de niveau 4" numFmtId="0">
      <sharedItems containsBlank="1"/>
    </cacheField>
    <cacheField name="Intitulé réduit4" numFmtId="0">
      <sharedItems containsBlank="1"/>
    </cacheField>
    <cacheField name="CGR et intitulé réduit 4" numFmtId="0">
      <sharedItems containsBlank="1"/>
    </cacheField>
    <cacheField name="CGR de niveau 5" numFmtId="0">
      <sharedItems containsNonDate="0" containsString="0" containsBlank="1"/>
    </cacheField>
    <cacheField name="Intitulé réduit5" numFmtId="0">
      <sharedItems containsNonDate="0" containsString="0" containsBlank="1"/>
    </cacheField>
    <cacheField name="CGR et intitulé réduit 5" numFmtId="0">
      <sharedItems containsNonDate="0" containsString="0" containsBlank="1"/>
    </cacheField>
    <cacheField name="CGR de niveau 6" numFmtId="0">
      <sharedItems containsNonDate="0" containsString="0" containsBlank="1"/>
    </cacheField>
    <cacheField name="Intitulé réduit6" numFmtId="0">
      <sharedItems containsNonDate="0" containsString="0" containsBlank="1"/>
    </cacheField>
    <cacheField name="CGR et intitulé réduit 6" numFmtId="0">
      <sharedItems containsNonDate="0" containsString="0" containsBlank="1"/>
    </cacheField>
    <cacheField name="CGR de niveau 7" numFmtId="0">
      <sharedItems containsNonDate="0" containsString="0" containsBlank="1"/>
    </cacheField>
    <cacheField name="Intitulé réduit7" numFmtId="0">
      <sharedItems containsNonDate="0" containsString="0" containsBlank="1"/>
    </cacheField>
    <cacheField name="CGR et intitulé réduit 7" numFmtId="0">
      <sharedItems containsNonDate="0" containsString="0" containsBlank="1"/>
    </cacheField>
    <cacheField name="CGR de niveau 8" numFmtId="0">
      <sharedItems containsNonDate="0" containsString="0" containsBlank="1"/>
    </cacheField>
    <cacheField name="Intitulé réduit8" numFmtId="0">
      <sharedItems containsNonDate="0" containsString="0" containsBlank="1"/>
    </cacheField>
    <cacheField name="CGR et intitulé réduit 8" numFmtId="0">
      <sharedItems containsNonDate="0" containsString="0" containsBlank="1"/>
    </cacheField>
    <cacheField name="CGR de niveau 9" numFmtId="0">
      <sharedItems containsNonDate="0" containsString="0" containsBlank="1"/>
    </cacheField>
    <cacheField name="Intitulé réduit9" numFmtId="0">
      <sharedItems containsNonDate="0" containsString="0" containsBlank="1"/>
    </cacheField>
    <cacheField name="CGR et intitulé réduit 9" numFmtId="0">
      <sharedItems containsNonDate="0" containsString="0" containsBlank="1"/>
    </cacheField>
    <cacheField name="CGR de niveau 10" numFmtId="0">
      <sharedItems containsNonDate="0" containsString="0" containsBlank="1"/>
    </cacheField>
    <cacheField name="Intitulé réduit10" numFmtId="0">
      <sharedItems containsNonDate="0" containsString="0" containsBlank="1"/>
    </cacheField>
    <cacheField name="CGR et intitulé réduit 10" numFmtId="0">
      <sharedItems containsNonDate="0" containsString="0" containsBlank="1"/>
    </cacheField>
    <cacheField name="Intitulé réduit CGR plus bas niveau" numFmtId="0">
      <sharedItems containsNonDate="0" containsString="0" containsBlank="1"/>
    </cacheField>
    <cacheField name="Montant colonne 1" numFmtId="4">
      <sharedItems containsString="0" containsBlank="1" containsNumber="1" containsInteger="1" minValue="-5456000" maxValue="22867000"/>
    </cacheField>
    <cacheField name="Montant colonne 2" numFmtId="4">
      <sharedItems containsString="0" containsBlank="1" containsNumber="1" containsInteger="1" minValue="-2480000" maxValue="7920000"/>
    </cacheField>
    <cacheField name="Montant colonne 3" numFmtId="4">
      <sharedItems containsString="0" containsBlank="1" containsNumber="1" containsInteger="1" minValue="-7936000" maxValue="30787000"/>
    </cacheField>
    <cacheField name="Montant colonne 4" numFmtId="4">
      <sharedItems containsString="0" containsBlank="1" containsNumber="1" containsInteger="1" minValue="-6547200" maxValue="27480000"/>
    </cacheField>
    <cacheField name="Montant colonne 5" numFmtId="4">
      <sharedItems containsString="0" containsBlank="1" containsNumber="1" containsInteger="1" minValue="-2976000" maxValue="9504000"/>
    </cacheField>
    <cacheField name="Montant colonne 6" numFmtId="4">
      <sharedItems containsString="0" containsBlank="1" containsNumber="1" containsInteger="1" minValue="-9523200" maxValue="36984000"/>
    </cacheField>
    <cacheField name="Montant colonne 7" numFmtId="4">
      <sharedItems containsNonDate="0" containsString="0" containsBlank="1"/>
    </cacheField>
    <cacheField name="Montant colonne 8" numFmtId="4">
      <sharedItems containsString="0" containsBlank="1" containsNumber="1" containsInteger="1" minValue="-3720000" maxValue="9273600"/>
    </cacheField>
    <cacheField name="Montant colonne 9" numFmtId="4">
      <sharedItems containsString="0" containsBlank="1" containsNumber="1" minValue="-3862848" maxValue="458.42999999999995"/>
    </cacheField>
    <cacheField name="Montant colonne 10" numFmtId="4">
      <sharedItems containsString="0" containsBlank="1" containsNumber="1" minValue="-5914800" maxValue="7342176"/>
    </cacheField>
    <cacheField name="Montant colonne 11" numFmtId="4">
      <sharedItems containsString="0" containsBlank="1" containsNumber="1" containsInteger="1" minValue="-3273600" maxValue="15400000"/>
    </cacheField>
    <cacheField name="Montant colonne 12" numFmtId="4">
      <sharedItems containsString="0" containsBlank="1" containsNumber="1" containsInteger="1" minValue="-6547200" maxValue="15880000"/>
    </cacheField>
    <cacheField name="Montant colonne 13" numFmtId="4">
      <sharedItems containsString="0" containsBlank="1" containsNumber="1" containsInteger="1" minValue="-6547200" maxValue="3128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s v="CENTRE"/>
    <s v="Centre"/>
    <x v="0"/>
    <s v="S2010"/>
    <s v="Secteur 2010"/>
    <x v="0"/>
    <s v="ACT1"/>
    <s v="Activité 1"/>
    <x v="0"/>
    <m/>
    <m/>
    <m/>
    <m/>
    <m/>
    <m/>
    <m/>
    <m/>
    <m/>
    <m/>
    <m/>
    <m/>
    <m/>
    <m/>
    <m/>
    <m/>
    <m/>
    <m/>
    <m/>
    <m/>
    <m/>
    <m/>
    <n v="22867000"/>
    <n v="7920000"/>
    <n v="30787000"/>
    <n v="27480000"/>
    <n v="9504000"/>
    <n v="36984000"/>
    <m/>
    <n v="-120000"/>
    <n v="-70800"/>
    <n v="-190800"/>
    <n v="15400000"/>
    <n v="15880000"/>
    <n v="31280000"/>
  </r>
  <r>
    <s v="CENTRE"/>
    <s v="Centre"/>
    <x v="0"/>
    <s v="S2010"/>
    <s v="Secteur 2010"/>
    <x v="0"/>
    <s v="ACT1"/>
    <s v="Activité 1"/>
    <x v="0"/>
    <s v="ACT1    21"/>
    <s v="2_1"/>
    <s v="ACT1    21 - 2_1"/>
    <m/>
    <m/>
    <m/>
    <m/>
    <m/>
    <m/>
    <m/>
    <m/>
    <m/>
    <m/>
    <m/>
    <m/>
    <m/>
    <m/>
    <m/>
    <m/>
    <m/>
    <m/>
    <m/>
    <m/>
    <m/>
    <m/>
    <m/>
    <m/>
    <m/>
    <m/>
    <n v="777"/>
    <n v="458.42999999999995"/>
    <n v="1235.4299999999998"/>
    <m/>
    <m/>
    <m/>
  </r>
  <r>
    <s v="CENTRE"/>
    <s v="Centre"/>
    <x v="0"/>
    <s v="S2010"/>
    <s v="Secteur 2010"/>
    <x v="0"/>
    <s v="ACT1"/>
    <s v="Activité 1"/>
    <x v="0"/>
    <s v="ACT1    EXPORT"/>
    <s v="Export"/>
    <s v="ACT1    EXPORT - Export"/>
    <m/>
    <m/>
    <m/>
    <m/>
    <m/>
    <m/>
    <m/>
    <m/>
    <m/>
    <m/>
    <m/>
    <m/>
    <m/>
    <m/>
    <m/>
    <m/>
    <m/>
    <m/>
    <m/>
    <n v="-280000"/>
    <n v="-40000"/>
    <n v="-320000"/>
    <n v="-67200"/>
    <n v="-48000"/>
    <n v="-115200"/>
    <m/>
    <n v="-67200"/>
    <n v="-39648"/>
    <n v="-106848"/>
    <n v="-67200"/>
    <n v="-67200"/>
    <n v="-134400"/>
  </r>
  <r>
    <s v="CENTRE"/>
    <s v="Centre"/>
    <x v="0"/>
    <s v="S2010"/>
    <s v="Secteur 2010"/>
    <x v="0"/>
    <s v="ACT1"/>
    <s v="Activité 1"/>
    <x v="0"/>
    <s v="ACT1    IMPORT"/>
    <s v="Import"/>
    <s v="ACT1    IMPORT - Import"/>
    <m/>
    <m/>
    <m/>
    <m/>
    <m/>
    <m/>
    <m/>
    <m/>
    <m/>
    <m/>
    <m/>
    <m/>
    <m/>
    <m/>
    <m/>
    <m/>
    <m/>
    <m/>
    <m/>
    <n v="-560000"/>
    <n v="-80000"/>
    <n v="-640000"/>
    <n v="-134400"/>
    <n v="-96000"/>
    <n v="-230400"/>
    <m/>
    <n v="-134400"/>
    <n v="-79296"/>
    <n v="-213696"/>
    <n v="-134400"/>
    <n v="-134400"/>
    <n v="-268800"/>
  </r>
  <r>
    <s v="CENTRE"/>
    <s v="Centre"/>
    <x v="0"/>
    <s v="S2010"/>
    <s v="Secteur 2010"/>
    <x v="0"/>
    <s v="ACT1"/>
    <s v="Activité 1"/>
    <x v="0"/>
    <s v="ACT1    PROD"/>
    <s v="Produit"/>
    <s v="ACT1    PROD - Produit"/>
    <m/>
    <m/>
    <m/>
    <m/>
    <m/>
    <m/>
    <m/>
    <m/>
    <m/>
    <m/>
    <m/>
    <m/>
    <m/>
    <m/>
    <m/>
    <m/>
    <m/>
    <m/>
    <m/>
    <n v="-56000"/>
    <n v="-40000"/>
    <n v="-96000"/>
    <n v="-67200"/>
    <n v="-48000"/>
    <n v="-115200"/>
    <m/>
    <n v="-67200"/>
    <n v="-39648"/>
    <n v="-106848"/>
    <n v="-67200"/>
    <n v="-529600"/>
    <n v="-596800"/>
  </r>
  <r>
    <s v="CENTRE"/>
    <s v="Centre"/>
    <x v="0"/>
    <s v="S2010"/>
    <s v="Secteur 2010"/>
    <x v="0"/>
    <s v="ACT1"/>
    <s v="Activité 1"/>
    <x v="0"/>
    <s v="ACT1    SERVICE"/>
    <s v="Service vendu"/>
    <s v="ACT1    SERVICE - Service vendu"/>
    <m/>
    <m/>
    <m/>
    <m/>
    <m/>
    <m/>
    <m/>
    <m/>
    <m/>
    <m/>
    <m/>
    <m/>
    <m/>
    <m/>
    <m/>
    <m/>
    <m/>
    <m/>
    <m/>
    <n v="-56000"/>
    <n v="-40000"/>
    <n v="-96000"/>
    <n v="-67200"/>
    <n v="-48000"/>
    <n v="-115200"/>
    <m/>
    <n v="-67200"/>
    <n v="-39648"/>
    <n v="-106848"/>
    <n v="-67200"/>
    <n v="-67200"/>
    <n v="-134400"/>
  </r>
  <r>
    <s v="CENTRE"/>
    <s v="Centre"/>
    <x v="0"/>
    <s v="S2010"/>
    <s v="Secteur 2010"/>
    <x v="0"/>
    <s v="ACT2"/>
    <s v="Activité 2"/>
    <x v="1"/>
    <m/>
    <m/>
    <m/>
    <m/>
    <m/>
    <m/>
    <m/>
    <m/>
    <m/>
    <m/>
    <m/>
    <m/>
    <m/>
    <m/>
    <m/>
    <m/>
    <m/>
    <m/>
    <m/>
    <m/>
    <m/>
    <m/>
    <n v="-3100000"/>
    <n v="-2452000"/>
    <n v="-5552000"/>
    <n v="-3720000"/>
    <n v="-2976000"/>
    <n v="-6696000"/>
    <m/>
    <n v="-3720000"/>
    <n v="-2194800"/>
    <n v="-5914800"/>
    <n v="-3240000"/>
    <n v="-3240000"/>
    <n v="-6480000"/>
  </r>
  <r>
    <s v="CENTRE"/>
    <s v="Centre"/>
    <x v="0"/>
    <s v="S2010"/>
    <s v="Secteur 2010"/>
    <x v="0"/>
    <s v="ACT2"/>
    <s v="Activité 2"/>
    <x v="1"/>
    <s v="ACT2    PROD"/>
    <s v="Produit"/>
    <s v="ACT2    PROD - Produit"/>
    <m/>
    <m/>
    <m/>
    <m/>
    <m/>
    <m/>
    <m/>
    <m/>
    <m/>
    <m/>
    <m/>
    <m/>
    <m/>
    <m/>
    <m/>
    <m/>
    <m/>
    <m/>
    <m/>
    <n v="-2728000"/>
    <n v="-1240000"/>
    <n v="-3968000"/>
    <n v="-3273600"/>
    <n v="-1488000"/>
    <n v="-4761600"/>
    <m/>
    <n v="-3273600"/>
    <n v="-1931424"/>
    <n v="-5205024"/>
    <n v="-3273600"/>
    <n v="-3273600"/>
    <n v="-6547200"/>
  </r>
  <r>
    <s v="CENTRE"/>
    <s v="Centre"/>
    <x v="0"/>
    <s v="S2010"/>
    <s v="Secteur 2010"/>
    <x v="0"/>
    <s v="ACT2"/>
    <s v="Activité 2"/>
    <x v="1"/>
    <s v="ACT2    SERVICE"/>
    <s v="Service vendu"/>
    <s v="ACT2    SERVICE - Service vendu"/>
    <m/>
    <m/>
    <m/>
    <m/>
    <m/>
    <m/>
    <m/>
    <m/>
    <m/>
    <m/>
    <m/>
    <m/>
    <m/>
    <m/>
    <m/>
    <m/>
    <m/>
    <m/>
    <m/>
    <n v="-2728000"/>
    <n v="-1149000"/>
    <n v="-3877000"/>
    <n v="-3273600"/>
    <n v="-1488000"/>
    <n v="-4761600"/>
    <m/>
    <n v="8273600"/>
    <n v="-1931424"/>
    <n v="6342176"/>
    <n v="-3273600"/>
    <n v="-3273600"/>
    <n v="-6547200"/>
  </r>
  <r>
    <s v="CENTRE"/>
    <s v="Centre"/>
    <x v="0"/>
    <s v="S2010"/>
    <s v="Secteur 2010"/>
    <x v="0"/>
    <s v="ACT2"/>
    <s v="Activité 2"/>
    <x v="1"/>
    <s v="ACT2    EXPORT"/>
    <s v="Export"/>
    <s v="ACT2    EXPORT - Export"/>
    <m/>
    <m/>
    <m/>
    <m/>
    <m/>
    <m/>
    <m/>
    <m/>
    <m/>
    <m/>
    <m/>
    <m/>
    <m/>
    <m/>
    <m/>
    <m/>
    <m/>
    <m/>
    <m/>
    <n v="-2728000"/>
    <n v="-1240000"/>
    <n v="-3968000"/>
    <n v="-3273600"/>
    <n v="-1488000"/>
    <n v="-4761600"/>
    <m/>
    <n v="9273600"/>
    <n v="-1931424"/>
    <n v="7342176"/>
    <n v="-3273600"/>
    <n v="-3273600"/>
    <n v="-6547200"/>
  </r>
  <r>
    <s v="CENTRE"/>
    <s v="Centre"/>
    <x v="0"/>
    <s v="S2010"/>
    <s v="Secteur 2010"/>
    <x v="0"/>
    <s v="ACT2"/>
    <s v="Activité 2"/>
    <x v="1"/>
    <s v="ACT2    IMPORT"/>
    <s v="Import"/>
    <s v="ACT2    IMPORT - Import"/>
    <m/>
    <m/>
    <m/>
    <m/>
    <m/>
    <m/>
    <m/>
    <m/>
    <m/>
    <m/>
    <m/>
    <m/>
    <m/>
    <m/>
    <m/>
    <m/>
    <m/>
    <m/>
    <m/>
    <n v="-5456000"/>
    <n v="-2480000"/>
    <n v="-7936000"/>
    <n v="-6547200"/>
    <n v="-2976000"/>
    <n v="-9523200"/>
    <m/>
    <n v="6547200"/>
    <n v="-3862848"/>
    <n v="2684352"/>
    <n v="8547200"/>
    <n v="-6547200"/>
    <n v="2000000"/>
  </r>
  <r>
    <s v="CENTRE"/>
    <s v="Centre"/>
    <x v="0"/>
    <s v="S2010"/>
    <s v="Secteur 2010"/>
    <x v="0"/>
    <s v="ACT3"/>
    <s v="Activité 3"/>
    <x v="2"/>
    <m/>
    <m/>
    <m/>
    <m/>
    <m/>
    <m/>
    <m/>
    <m/>
    <m/>
    <m/>
    <m/>
    <m/>
    <m/>
    <m/>
    <m/>
    <m/>
    <m/>
    <m/>
    <m/>
    <m/>
    <m/>
    <m/>
    <m/>
    <n v="-400000"/>
    <n v="-400000"/>
    <m/>
    <m/>
    <m/>
    <m/>
    <m/>
    <n v="0"/>
    <n v="0"/>
    <m/>
    <n v="-500000"/>
    <n v="-500000"/>
  </r>
  <r>
    <s v="CENTRE"/>
    <s v="Centre"/>
    <x v="0"/>
    <s v="S2010"/>
    <s v="Secteur 2010"/>
    <x v="0"/>
    <s v="ACT3"/>
    <s v="Activité 3"/>
    <x v="2"/>
    <s v="ACT3    EXPORT"/>
    <s v="Export"/>
    <s v="ACT3    EXPORT - Export"/>
    <m/>
    <m/>
    <m/>
    <m/>
    <m/>
    <m/>
    <m/>
    <m/>
    <m/>
    <m/>
    <m/>
    <m/>
    <m/>
    <m/>
    <m/>
    <m/>
    <m/>
    <m/>
    <m/>
    <n v="-32000"/>
    <n v="-512000"/>
    <n v="-544000"/>
    <n v="-38400"/>
    <m/>
    <n v="-38400"/>
    <m/>
    <n v="-38400"/>
    <n v="-22656"/>
    <n v="-61056"/>
    <n v="-38400"/>
    <n v="-38400"/>
    <n v="-76800"/>
  </r>
  <r>
    <s v="CENTRE"/>
    <s v="Centre"/>
    <x v="0"/>
    <s v="S2010"/>
    <s v="Secteur 2010"/>
    <x v="0"/>
    <s v="ACT4"/>
    <s v="Activité 4"/>
    <x v="3"/>
    <s v="ACT4    IMPORT"/>
    <s v="Import"/>
    <s v="ACT4    IMPORT - Import"/>
    <m/>
    <m/>
    <m/>
    <m/>
    <m/>
    <m/>
    <m/>
    <m/>
    <m/>
    <m/>
    <m/>
    <m/>
    <m/>
    <m/>
    <m/>
    <m/>
    <m/>
    <m/>
    <m/>
    <n v="-64000"/>
    <n v="-988000"/>
    <n v="-1052000"/>
    <n v="-76800"/>
    <m/>
    <n v="-76800"/>
    <m/>
    <n v="-76800"/>
    <n v="-45312"/>
    <n v="-122112"/>
    <n v="-76800"/>
    <n v="-76800"/>
    <n v="-153600"/>
  </r>
  <r>
    <s v="CENTRE"/>
    <s v="Centre"/>
    <x v="0"/>
    <s v="S2010"/>
    <s v="Secteur 2010"/>
    <x v="0"/>
    <s v="ACT5"/>
    <s v="Activité 5"/>
    <x v="4"/>
    <s v="ACT5    PROD"/>
    <s v="Produit"/>
    <s v="ACT5    PROD - Produit"/>
    <m/>
    <m/>
    <m/>
    <m/>
    <m/>
    <m/>
    <m/>
    <m/>
    <m/>
    <m/>
    <m/>
    <m/>
    <m/>
    <m/>
    <m/>
    <m/>
    <m/>
    <m/>
    <m/>
    <m/>
    <n v="-480000"/>
    <n v="-480000"/>
    <n v="-38400"/>
    <m/>
    <n v="-38400"/>
    <m/>
    <n v="-38400"/>
    <n v="-22656"/>
    <n v="-61056"/>
    <n v="-38400"/>
    <n v="-38400"/>
    <n v="-76800"/>
  </r>
  <r>
    <s v="CENTRE"/>
    <s v="Centre"/>
    <x v="0"/>
    <s v="S2010"/>
    <s v="Secteur 2010"/>
    <x v="0"/>
    <s v="ACT6"/>
    <s v="Activité 6"/>
    <x v="5"/>
    <m/>
    <m/>
    <m/>
    <m/>
    <m/>
    <m/>
    <m/>
    <m/>
    <m/>
    <m/>
    <m/>
    <m/>
    <m/>
    <m/>
    <m/>
    <m/>
    <m/>
    <m/>
    <m/>
    <m/>
    <m/>
    <m/>
    <n v="-5000"/>
    <m/>
    <n v="-5000"/>
    <m/>
    <m/>
    <m/>
    <m/>
    <m/>
    <n v="0"/>
    <n v="0"/>
    <m/>
    <m/>
    <m/>
  </r>
  <r>
    <s v="CENTRE"/>
    <s v="Centre"/>
    <x v="0"/>
    <s v="S2010"/>
    <s v="Secteur 2010"/>
    <x v="0"/>
    <s v="ACT6"/>
    <s v="Activité 6"/>
    <x v="5"/>
    <s v="ACT6    PROD"/>
    <s v="Produit"/>
    <s v="ACT6    PROD - Produit"/>
    <m/>
    <m/>
    <m/>
    <m/>
    <m/>
    <m/>
    <m/>
    <m/>
    <m/>
    <m/>
    <m/>
    <m/>
    <m/>
    <m/>
    <m/>
    <m/>
    <m/>
    <m/>
    <m/>
    <n v="105000"/>
    <n v="-330000"/>
    <n v="-225000"/>
    <n v="-38400"/>
    <m/>
    <n v="-38400"/>
    <m/>
    <n v="-38400"/>
    <n v="-22656"/>
    <n v="-61056"/>
    <n v="-38400"/>
    <n v="-38400"/>
    <n v="-76800"/>
  </r>
  <r>
    <m/>
    <m/>
    <x v="1"/>
    <m/>
    <m/>
    <x v="1"/>
    <m/>
    <m/>
    <x v="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80" applyNumberFormats="0" applyBorderFormats="0" applyFontFormats="0" applyPatternFormats="0" applyAlignmentFormats="0" applyWidthHeightFormats="1" dataCaption="Valeurs" updatedVersion="5" minRefreshableVersion="3" itemPrintTitles="1" createdVersion="5" indent="0" outline="1" outlineData="1" multipleFieldFilters="0">
  <location ref="B5:O14" firstHeaderRow="0" firstDataRow="1" firstDataCol="1"/>
  <pivotFields count="44">
    <pivotField showAll="0"/>
    <pivotField showAll="0"/>
    <pivotField axis="axisRow" showAll="0">
      <items count="4">
        <item m="1" x="2"/>
        <item x="1"/>
        <item x="0"/>
        <item t="default"/>
      </items>
    </pivotField>
    <pivotField showAll="0"/>
    <pivotField showAll="0"/>
    <pivotField axis="axisRow" showAll="0">
      <items count="4">
        <item m="1" x="2"/>
        <item x="1"/>
        <item x="0"/>
        <item t="default"/>
      </items>
    </pivotField>
    <pivotField showAll="0"/>
    <pivotField showAll="0"/>
    <pivotField axis="axisRow" showAll="0">
      <items count="9">
        <item m="1" x="7"/>
        <item x="6"/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3">
    <field x="2"/>
    <field x="5"/>
    <field x="8"/>
  </rowFields>
  <rowItems count="9">
    <i>
      <x v="2"/>
    </i>
    <i r="1">
      <x v="2"/>
    </i>
    <i r="2">
      <x v="2"/>
    </i>
    <i r="2">
      <x v="3"/>
    </i>
    <i r="2">
      <x v="4"/>
    </i>
    <i r="2">
      <x v="5"/>
    </i>
    <i r="2">
      <x v="6"/>
    </i>
    <i r="2">
      <x v="7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Somme de Montant colonne 1" fld="31" baseField="2" baseItem="0" numFmtId="4"/>
    <dataField name="Somme de Montant colonne 2" fld="32" baseField="2" baseItem="0" numFmtId="4"/>
    <dataField name="Somme de Montant colonne 3" fld="33" baseField="2" baseItem="0" numFmtId="4"/>
    <dataField name="Somme de Montant colonne 4" fld="34" baseField="2" baseItem="0" numFmtId="4"/>
    <dataField name="Somme de Montant colonne 5" fld="35" baseField="2" baseItem="0" numFmtId="4"/>
    <dataField name="Somme de Montant colonne 6" fld="36" baseField="2" baseItem="0" numFmtId="4"/>
    <dataField name="Somme de Montant colonne 7" fld="37" baseField="2" baseItem="0" numFmtId="4"/>
    <dataField name="Somme de Montant colonne 8" fld="38" baseField="2" baseItem="0" numFmtId="4"/>
    <dataField name="Somme de Montant colonne 9" fld="39" baseField="2" baseItem="0" numFmtId="4"/>
    <dataField name="Somme de Montant colonne 10" fld="40" baseField="2" baseItem="0" numFmtId="4"/>
    <dataField name="Somme de Montant colonne 11" fld="41" baseField="2" baseItem="0" numFmtId="4"/>
    <dataField name="Somme de Montant colonne 12" fld="42" baseField="2" baseItem="0" numFmtId="4"/>
    <dataField name="Somme de Montant colonne 13" fld="43" baseField="2" baseItem="0" numFmtId="4"/>
  </dataFields>
  <formats count="4">
    <format dxfId="7">
      <pivotArea outline="0" collapsedLevelsAreSubtotals="1" fieldPosition="0"/>
    </format>
    <format dxfId="6">
      <pivotArea dataOnly="0" labelOnly="1" grandRow="1" outline="0" fieldPosition="0"/>
    </format>
    <format dxfId="5">
      <pivotArea dataOnly="0" labelOnly="1" grandRow="1" outline="0" fieldPosition="0"/>
    </format>
    <format dxfId="4">
      <pivotArea dataOnly="0" labelOnly="1" grandRow="1" outline="0" fieldPosition="0"/>
    </format>
  </formats>
  <pivotTableStyleInfo name="PivotStyleLight16 2" showRowHeaders="1" showColHeaders="1" showRowStripes="0" showColStripes="0" showLastColumn="1"/>
  <filters count="1">
    <filter fld="2" type="captionNotEqual" evalOrder="-1" id="1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showGridLines="0" tabSelected="1" zoomScale="85" zoomScaleNormal="85" workbookViewId="0"/>
  </sheetViews>
  <sheetFormatPr baseColWidth="10" defaultRowHeight="15" x14ac:dyDescent="0.25"/>
  <cols>
    <col min="1" max="1" width="3.28515625" customWidth="1"/>
    <col min="2" max="2" width="40.7109375" customWidth="1"/>
    <col min="3" max="15" width="16.7109375" customWidth="1"/>
  </cols>
  <sheetData>
    <row r="1" spans="2:15" x14ac:dyDescent="0.25">
      <c r="N1" s="11" t="str">
        <f>CONCATENATE("Edité au : ",Donnees!F1)</f>
        <v>Edité au : 14/11/2014</v>
      </c>
      <c r="O1" s="10"/>
    </row>
    <row r="2" spans="2:15" x14ac:dyDescent="0.25">
      <c r="B2" s="6" t="str">
        <f>IF(Donnees!H1&lt;&gt;"","Etablissement :","")</f>
        <v>Etablissement :</v>
      </c>
      <c r="C2" s="7" t="str">
        <f>CONCATENATE(Donnees!H1," ",Donnees!I1)</f>
        <v>IND Qualiac</v>
      </c>
    </row>
    <row r="3" spans="2:15" ht="15.75" thickBot="1" x14ac:dyDescent="0.3"/>
    <row r="4" spans="2:15" ht="30.95" customHeight="1" thickBot="1" x14ac:dyDescent="0.3">
      <c r="B4" s="4" t="s">
        <v>44</v>
      </c>
      <c r="C4" s="9" t="str">
        <f>CONCATENATE(IF(ISBLANK(Donnees!AX3),"",Donnees!AX3),CHAR(10),IF(ISBLANK(Donnees!BK3),"",Donnees!BK3))</f>
        <v>Budget P1 
année N-1</v>
      </c>
      <c r="D4" s="9" t="str">
        <f>CONCATENATE(IF(ISBLANK(Donnees!AY3),"",Donnees!AY3),CHAR(10),IF(ISBLANK(Donnees!BL3),"",Donnees!BL3))</f>
        <v>Budget P2
année N-1</v>
      </c>
      <c r="E4" s="9" t="str">
        <f>CONCATENATE(IF(ISBLANK(Donnees!AZ3),"",Donnees!AZ3),CHAR(10),IF(ISBLANK(Donnees!BM3),"",Donnees!BM3))</f>
        <v>Budgets P1+P2
année N-1</v>
      </c>
      <c r="F4" s="9" t="str">
        <f>CONCATENATE(IF(ISBLANK(Donnees!BA3),"",Donnees!BA3),CHAR(10),IF(ISBLANK(Donnees!BN3),"",Donnees!BN3))</f>
        <v>Budget P1 
année N</v>
      </c>
      <c r="G4" s="9" t="str">
        <f>CONCATENATE(IF(ISBLANK(Donnees!BB3),"",Donnees!BB3),CHAR(10),IF(ISBLANK(Donnees!BO3),"",Donnees!BO3))</f>
        <v>Budget P2
année N</v>
      </c>
      <c r="H4" s="9" t="str">
        <f>CONCATENATE(IF(ISBLANK(Donnees!BC3),"",Donnees!BC3),CHAR(10),IF(ISBLANK(Donnees!BP3),"",Donnees!BP3))</f>
        <v>Budgets P1+P2
année N</v>
      </c>
      <c r="I4" s="9" t="str">
        <f>CONCATENATE(IF(ISBLANK(Donnees!BD3),"",Donnees!BD3),CHAR(10),IF(ISBLANK(Donnees!BQ3),"",Donnees!BQ3))</f>
        <v xml:space="preserve">
</v>
      </c>
      <c r="J4" s="9" t="str">
        <f>CONCATENATE(IF(ISBLANK(Donnees!BE3),"",Donnees!BE3),CHAR(10),IF(ISBLANK(Donnees!BR3),"",Donnees!BR3))</f>
        <v>Budget P3 
année N-1</v>
      </c>
      <c r="K4" s="9" t="str">
        <f>CONCATENATE(IF(ISBLANK(Donnees!BF3),"",Donnees!BF3),CHAR(10),IF(ISBLANK(Donnees!BS3),"",Donnees!BS3))</f>
        <v>Budget P4
année N-1</v>
      </c>
      <c r="L4" s="9" t="str">
        <f>CONCATENATE(IF(ISBLANK(Donnees!BG3),"",Donnees!BG3),CHAR(10),IF(ISBLANK(Donnees!BT3),"",Donnees!BT3))</f>
        <v>Budgets P3+P4
année N-1</v>
      </c>
      <c r="M4" s="9" t="str">
        <f>CONCATENATE(IF(ISBLANK(Donnees!BH3),"",Donnees!BH3),CHAR(10),IF(ISBLANK(Donnees!BU3),"",Donnees!BU3))</f>
        <v>Budget P3
année N</v>
      </c>
      <c r="N4" s="9" t="str">
        <f>CONCATENATE(IF(ISBLANK(Donnees!BI3),"",Donnees!BI3),CHAR(10),IF(ISBLANK(Donnees!BV3),"",Donnees!BV3))</f>
        <v>Budget P4
année N</v>
      </c>
      <c r="O4" s="9" t="str">
        <f>CONCATENATE(IF(ISBLANK(Donnees!BJ3),"",Donnees!BJ3),CHAR(10),IF(ISBLANK(Donnees!BW3),"",Donnees!BW3))</f>
        <v>Budgets P3+P4
année N</v>
      </c>
    </row>
    <row r="5" spans="2:15" hidden="1" x14ac:dyDescent="0.25">
      <c r="B5" s="3" t="s">
        <v>29</v>
      </c>
      <c r="C5" t="s">
        <v>31</v>
      </c>
      <c r="D5" t="s">
        <v>32</v>
      </c>
      <c r="E5" t="s">
        <v>33</v>
      </c>
      <c r="F5" t="s">
        <v>34</v>
      </c>
      <c r="G5" t="s">
        <v>35</v>
      </c>
      <c r="H5" t="s">
        <v>36</v>
      </c>
      <c r="I5" t="s">
        <v>37</v>
      </c>
      <c r="J5" t="s">
        <v>38</v>
      </c>
      <c r="K5" t="s">
        <v>39</v>
      </c>
      <c r="L5" t="s">
        <v>40</v>
      </c>
      <c r="M5" t="s">
        <v>41</v>
      </c>
      <c r="N5" t="s">
        <v>42</v>
      </c>
      <c r="O5" t="s">
        <v>43</v>
      </c>
    </row>
    <row r="6" spans="2:15" x14ac:dyDescent="0.25">
      <c r="B6" s="12" t="s">
        <v>87</v>
      </c>
      <c r="C6" s="5">
        <v>5179000</v>
      </c>
      <c r="D6" s="5">
        <v>-3551000</v>
      </c>
      <c r="E6" s="5">
        <v>1628000</v>
      </c>
      <c r="F6" s="5">
        <v>6864000</v>
      </c>
      <c r="G6" s="5">
        <v>-1152000</v>
      </c>
      <c r="H6" s="5">
        <v>5712000</v>
      </c>
      <c r="I6" s="5"/>
      <c r="J6" s="5">
        <v>16453577</v>
      </c>
      <c r="K6" s="5">
        <v>-12233781.57</v>
      </c>
      <c r="L6" s="5">
        <v>4219795.43</v>
      </c>
      <c r="M6" s="5">
        <v>10358400</v>
      </c>
      <c r="N6" s="5">
        <v>-5218400</v>
      </c>
      <c r="O6" s="5">
        <v>5140000</v>
      </c>
    </row>
    <row r="7" spans="2:15" x14ac:dyDescent="0.25">
      <c r="B7" s="13" t="s">
        <v>90</v>
      </c>
      <c r="C7" s="5">
        <v>5179000</v>
      </c>
      <c r="D7" s="5">
        <v>-3551000</v>
      </c>
      <c r="E7" s="5">
        <v>1628000</v>
      </c>
      <c r="F7" s="5">
        <v>6864000</v>
      </c>
      <c r="G7" s="5">
        <v>-1152000</v>
      </c>
      <c r="H7" s="5">
        <v>5712000</v>
      </c>
      <c r="I7" s="5"/>
      <c r="J7" s="5">
        <v>16453577</v>
      </c>
      <c r="K7" s="5">
        <v>-12233781.57</v>
      </c>
      <c r="L7" s="5">
        <v>4219795.43</v>
      </c>
      <c r="M7" s="5">
        <v>10358400</v>
      </c>
      <c r="N7" s="5">
        <v>-5218400</v>
      </c>
      <c r="O7" s="5">
        <v>5140000</v>
      </c>
    </row>
    <row r="8" spans="2:15" x14ac:dyDescent="0.25">
      <c r="B8" s="14" t="s">
        <v>93</v>
      </c>
      <c r="C8" s="5">
        <v>21915000</v>
      </c>
      <c r="D8" s="5">
        <v>7720000</v>
      </c>
      <c r="E8" s="5">
        <v>29635000</v>
      </c>
      <c r="F8" s="5">
        <v>27144000</v>
      </c>
      <c r="G8" s="5">
        <v>9264000</v>
      </c>
      <c r="H8" s="5">
        <v>36408000</v>
      </c>
      <c r="I8" s="5"/>
      <c r="J8" s="5">
        <v>-455223</v>
      </c>
      <c r="K8" s="5">
        <v>-268581.57</v>
      </c>
      <c r="L8" s="5">
        <v>-723804.57000000007</v>
      </c>
      <c r="M8" s="5">
        <v>15064000</v>
      </c>
      <c r="N8" s="5">
        <v>15081600</v>
      </c>
      <c r="O8" s="5">
        <v>30145600</v>
      </c>
    </row>
    <row r="9" spans="2:15" x14ac:dyDescent="0.25">
      <c r="B9" s="14" t="s">
        <v>124</v>
      </c>
      <c r="C9" s="5">
        <v>-16740000</v>
      </c>
      <c r="D9" s="5">
        <v>-8561000</v>
      </c>
      <c r="E9" s="5">
        <v>-25301000</v>
      </c>
      <c r="F9" s="5">
        <v>-20088000</v>
      </c>
      <c r="G9" s="5">
        <v>-10416000</v>
      </c>
      <c r="H9" s="5">
        <v>-30504000</v>
      </c>
      <c r="I9" s="5"/>
      <c r="J9" s="5">
        <v>17100800</v>
      </c>
      <c r="K9" s="5">
        <v>-11851920</v>
      </c>
      <c r="L9" s="5">
        <v>5248880</v>
      </c>
      <c r="M9" s="5">
        <v>-4513600</v>
      </c>
      <c r="N9" s="5">
        <v>-19608000</v>
      </c>
      <c r="O9" s="5">
        <v>-24121600</v>
      </c>
    </row>
    <row r="10" spans="2:15" x14ac:dyDescent="0.25">
      <c r="B10" s="14" t="s">
        <v>135</v>
      </c>
      <c r="C10" s="5">
        <v>-32000</v>
      </c>
      <c r="D10" s="5">
        <v>-912000</v>
      </c>
      <c r="E10" s="5">
        <v>-944000</v>
      </c>
      <c r="F10" s="5">
        <v>-38400</v>
      </c>
      <c r="G10" s="5"/>
      <c r="H10" s="5">
        <v>-38400</v>
      </c>
      <c r="I10" s="5"/>
      <c r="J10" s="5">
        <v>-38400</v>
      </c>
      <c r="K10" s="5">
        <v>-22656</v>
      </c>
      <c r="L10" s="5">
        <v>-61056</v>
      </c>
      <c r="M10" s="5">
        <v>-38400</v>
      </c>
      <c r="N10" s="5">
        <v>-538400</v>
      </c>
      <c r="O10" s="5">
        <v>-576800</v>
      </c>
    </row>
    <row r="11" spans="2:15" x14ac:dyDescent="0.25">
      <c r="B11" s="14" t="s">
        <v>140</v>
      </c>
      <c r="C11" s="5">
        <v>-64000</v>
      </c>
      <c r="D11" s="5">
        <v>-988000</v>
      </c>
      <c r="E11" s="5">
        <v>-1052000</v>
      </c>
      <c r="F11" s="5">
        <v>-76800</v>
      </c>
      <c r="G11" s="5"/>
      <c r="H11" s="5">
        <v>-76800</v>
      </c>
      <c r="I11" s="5"/>
      <c r="J11" s="5">
        <v>-76800</v>
      </c>
      <c r="K11" s="5">
        <v>-45312</v>
      </c>
      <c r="L11" s="5">
        <v>-122112</v>
      </c>
      <c r="M11" s="5">
        <v>-76800</v>
      </c>
      <c r="N11" s="5">
        <v>-76800</v>
      </c>
      <c r="O11" s="5">
        <v>-153600</v>
      </c>
    </row>
    <row r="12" spans="2:15" x14ac:dyDescent="0.25">
      <c r="B12" s="14" t="s">
        <v>145</v>
      </c>
      <c r="C12" s="5"/>
      <c r="D12" s="5">
        <v>-480000</v>
      </c>
      <c r="E12" s="5">
        <v>-480000</v>
      </c>
      <c r="F12" s="5">
        <v>-38400</v>
      </c>
      <c r="G12" s="5"/>
      <c r="H12" s="5">
        <v>-38400</v>
      </c>
      <c r="I12" s="5"/>
      <c r="J12" s="5">
        <v>-38400</v>
      </c>
      <c r="K12" s="5">
        <v>-22656</v>
      </c>
      <c r="L12" s="5">
        <v>-61056</v>
      </c>
      <c r="M12" s="5">
        <v>-38400</v>
      </c>
      <c r="N12" s="5">
        <v>-38400</v>
      </c>
      <c r="O12" s="5">
        <v>-76800</v>
      </c>
    </row>
    <row r="13" spans="2:15" x14ac:dyDescent="0.25">
      <c r="B13" s="14" t="s">
        <v>150</v>
      </c>
      <c r="C13" s="5">
        <v>100000</v>
      </c>
      <c r="D13" s="5">
        <v>-330000</v>
      </c>
      <c r="E13" s="5">
        <v>-230000</v>
      </c>
      <c r="F13" s="5">
        <v>-38400</v>
      </c>
      <c r="G13" s="5"/>
      <c r="H13" s="5">
        <v>-38400</v>
      </c>
      <c r="I13" s="5"/>
      <c r="J13" s="5">
        <v>-38400</v>
      </c>
      <c r="K13" s="5">
        <v>-22656</v>
      </c>
      <c r="L13" s="5">
        <v>-61056</v>
      </c>
      <c r="M13" s="5">
        <v>-38400</v>
      </c>
      <c r="N13" s="5">
        <v>-38400</v>
      </c>
      <c r="O13" s="5">
        <v>-76800</v>
      </c>
    </row>
    <row r="14" spans="2:15" x14ac:dyDescent="0.25">
      <c r="B14" s="8" t="s">
        <v>30</v>
      </c>
      <c r="C14" s="5">
        <v>5179000</v>
      </c>
      <c r="D14" s="5">
        <v>-3551000</v>
      </c>
      <c r="E14" s="5">
        <v>1628000</v>
      </c>
      <c r="F14" s="5">
        <v>6864000</v>
      </c>
      <c r="G14" s="5">
        <v>-1152000</v>
      </c>
      <c r="H14" s="5">
        <v>5712000</v>
      </c>
      <c r="I14" s="5"/>
      <c r="J14" s="5">
        <v>16453577</v>
      </c>
      <c r="K14" s="5">
        <v>-12233781.57</v>
      </c>
      <c r="L14" s="5">
        <v>4219795.43</v>
      </c>
      <c r="M14" s="5">
        <v>10358400</v>
      </c>
      <c r="N14" s="5">
        <v>-5218400</v>
      </c>
      <c r="O14" s="5">
        <v>5140000</v>
      </c>
    </row>
  </sheetData>
  <pageMargins left="0.7" right="0.7" top="0.75" bottom="0.75" header="0.3" footer="0.3"/>
  <pageSetup paperSize="9" scale="3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9"/>
  <sheetViews>
    <sheetView workbookViewId="0"/>
  </sheetViews>
  <sheetFormatPr baseColWidth="10" defaultRowHeight="15" x14ac:dyDescent="0.25"/>
  <cols>
    <col min="1" max="2" width="15.7109375" customWidth="1"/>
    <col min="3" max="3" width="21.42578125" bestFit="1" customWidth="1"/>
    <col min="4" max="5" width="15.7109375" customWidth="1"/>
    <col min="6" max="6" width="21.42578125" bestFit="1" customWidth="1"/>
    <col min="7" max="11" width="15.7109375" customWidth="1"/>
    <col min="12" max="12" width="21.42578125" bestFit="1" customWidth="1"/>
    <col min="13" max="14" width="15.7109375" customWidth="1"/>
    <col min="15" max="15" width="21.42578125" bestFit="1" customWidth="1"/>
    <col min="16" max="17" width="15.7109375" customWidth="1"/>
    <col min="18" max="18" width="21.42578125" bestFit="1" customWidth="1"/>
    <col min="19" max="20" width="15.7109375" customWidth="1"/>
    <col min="21" max="21" width="21.42578125" bestFit="1" customWidth="1"/>
    <col min="22" max="23" width="15.7109375" customWidth="1"/>
    <col min="24" max="24" width="21.42578125" bestFit="1" customWidth="1"/>
    <col min="25" max="26" width="15.7109375" customWidth="1"/>
    <col min="27" max="27" width="21.42578125" bestFit="1" customWidth="1"/>
    <col min="28" max="29" width="15.7109375" customWidth="1"/>
    <col min="30" max="30" width="22.42578125" bestFit="1" customWidth="1"/>
    <col min="31" max="31" width="32" bestFit="1" customWidth="1"/>
    <col min="32" max="44" width="20.7109375" style="1" customWidth="1"/>
    <col min="45" max="46" width="20.7109375" style="1" hidden="1" customWidth="1"/>
    <col min="47" max="49" width="11.42578125" hidden="1" customWidth="1"/>
    <col min="50" max="53" width="16.5703125" hidden="1" customWidth="1"/>
    <col min="54" max="54" width="17" hidden="1" customWidth="1"/>
    <col min="55" max="58" width="16.5703125" hidden="1" customWidth="1"/>
    <col min="59" max="62" width="17.5703125" hidden="1" customWidth="1"/>
    <col min="63" max="71" width="16.5703125" hidden="1" customWidth="1"/>
    <col min="72" max="75" width="17.5703125" hidden="1" customWidth="1"/>
  </cols>
  <sheetData>
    <row r="1" spans="1:75" s="2" customFormat="1" x14ac:dyDescent="0.25">
      <c r="A1" s="2" t="s">
        <v>23</v>
      </c>
      <c r="B1" s="2" t="str">
        <f>AU3</f>
        <v>258006</v>
      </c>
      <c r="C1" s="2" t="s">
        <v>24</v>
      </c>
      <c r="D1" s="2" t="str">
        <f>AV3</f>
        <v>PR</v>
      </c>
      <c r="E1" s="2" t="s">
        <v>25</v>
      </c>
      <c r="F1" s="2" t="str">
        <f>AW3</f>
        <v>14/11/2014</v>
      </c>
      <c r="G1" s="2" t="s">
        <v>57</v>
      </c>
      <c r="H1" s="2" t="str">
        <f>AS3</f>
        <v>IND</v>
      </c>
      <c r="I1" s="2" t="str">
        <f>AT3</f>
        <v>Qualiac</v>
      </c>
    </row>
    <row r="2" spans="1:75" s="2" customFormat="1" x14ac:dyDescent="0.25">
      <c r="A2" s="2" t="s">
        <v>0</v>
      </c>
      <c r="B2" s="2" t="s">
        <v>46</v>
      </c>
      <c r="C2" s="2" t="s">
        <v>47</v>
      </c>
      <c r="D2" s="2" t="s">
        <v>1</v>
      </c>
      <c r="E2" s="2" t="s">
        <v>46</v>
      </c>
      <c r="F2" s="2" t="s">
        <v>48</v>
      </c>
      <c r="G2" s="2" t="s">
        <v>2</v>
      </c>
      <c r="H2" s="2" t="s">
        <v>46</v>
      </c>
      <c r="I2" s="2" t="s">
        <v>49</v>
      </c>
      <c r="J2" s="2" t="s">
        <v>3</v>
      </c>
      <c r="K2" s="2" t="s">
        <v>46</v>
      </c>
      <c r="L2" s="2" t="s">
        <v>50</v>
      </c>
      <c r="M2" s="2" t="s">
        <v>4</v>
      </c>
      <c r="N2" s="2" t="s">
        <v>46</v>
      </c>
      <c r="O2" s="2" t="s">
        <v>51</v>
      </c>
      <c r="P2" s="2" t="s">
        <v>5</v>
      </c>
      <c r="Q2" s="2" t="s">
        <v>46</v>
      </c>
      <c r="R2" s="2" t="s">
        <v>56</v>
      </c>
      <c r="S2" s="2" t="s">
        <v>6</v>
      </c>
      <c r="T2" s="2" t="s">
        <v>46</v>
      </c>
      <c r="U2" s="2" t="s">
        <v>52</v>
      </c>
      <c r="V2" s="2" t="s">
        <v>7</v>
      </c>
      <c r="W2" s="2" t="s">
        <v>46</v>
      </c>
      <c r="X2" s="2" t="s">
        <v>53</v>
      </c>
      <c r="Y2" s="2" t="s">
        <v>8</v>
      </c>
      <c r="Z2" s="2" t="s">
        <v>46</v>
      </c>
      <c r="AA2" s="2" t="s">
        <v>54</v>
      </c>
      <c r="AB2" s="2" t="s">
        <v>45</v>
      </c>
      <c r="AC2" s="2" t="s">
        <v>46</v>
      </c>
      <c r="AD2" s="2" t="s">
        <v>55</v>
      </c>
      <c r="AE2" s="2" t="s">
        <v>9</v>
      </c>
      <c r="AF2" s="2" t="s">
        <v>10</v>
      </c>
      <c r="AG2" s="2" t="s">
        <v>11</v>
      </c>
      <c r="AH2" s="2" t="s">
        <v>12</v>
      </c>
      <c r="AI2" s="2" t="s">
        <v>13</v>
      </c>
      <c r="AJ2" s="2" t="s">
        <v>14</v>
      </c>
      <c r="AK2" s="2" t="s">
        <v>15</v>
      </c>
      <c r="AL2" s="2" t="s">
        <v>16</v>
      </c>
      <c r="AM2" s="2" t="s">
        <v>17</v>
      </c>
      <c r="AN2" s="2" t="s">
        <v>18</v>
      </c>
      <c r="AO2" s="2" t="s">
        <v>19</v>
      </c>
      <c r="AP2" s="2" t="s">
        <v>20</v>
      </c>
      <c r="AQ2" s="2" t="s">
        <v>21</v>
      </c>
      <c r="AR2" s="2" t="s">
        <v>22</v>
      </c>
      <c r="AS2" s="2" t="s">
        <v>58</v>
      </c>
      <c r="AT2" s="2" t="s">
        <v>46</v>
      </c>
      <c r="AU2" s="2" t="s">
        <v>26</v>
      </c>
      <c r="AV2" s="2" t="s">
        <v>27</v>
      </c>
      <c r="AW2" s="2" t="s">
        <v>28</v>
      </c>
      <c r="AX2" s="2" t="s">
        <v>59</v>
      </c>
      <c r="AY2" s="2" t="s">
        <v>60</v>
      </c>
      <c r="AZ2" s="2" t="s">
        <v>61</v>
      </c>
      <c r="BA2" s="2" t="s">
        <v>62</v>
      </c>
      <c r="BB2" s="2" t="s">
        <v>63</v>
      </c>
      <c r="BC2" s="2" t="s">
        <v>64</v>
      </c>
      <c r="BD2" s="2" t="s">
        <v>65</v>
      </c>
      <c r="BE2" s="2" t="s">
        <v>66</v>
      </c>
      <c r="BF2" s="2" t="s">
        <v>67</v>
      </c>
      <c r="BG2" s="2" t="s">
        <v>68</v>
      </c>
      <c r="BH2" s="2" t="s">
        <v>69</v>
      </c>
      <c r="BI2" s="2" t="s">
        <v>70</v>
      </c>
      <c r="BJ2" s="2" t="s">
        <v>71</v>
      </c>
      <c r="BK2" s="2" t="s">
        <v>72</v>
      </c>
      <c r="BL2" s="2" t="s">
        <v>73</v>
      </c>
      <c r="BM2" s="2" t="s">
        <v>74</v>
      </c>
      <c r="BN2" s="2" t="s">
        <v>75</v>
      </c>
      <c r="BO2" s="2" t="s">
        <v>76</v>
      </c>
      <c r="BP2" s="2" t="s">
        <v>77</v>
      </c>
      <c r="BQ2" s="2" t="s">
        <v>78</v>
      </c>
      <c r="BR2" s="2" t="s">
        <v>79</v>
      </c>
      <c r="BS2" s="2" t="s">
        <v>80</v>
      </c>
      <c r="BT2" s="2" t="s">
        <v>81</v>
      </c>
      <c r="BU2" s="2" t="s">
        <v>82</v>
      </c>
      <c r="BV2" s="2" t="s">
        <v>83</v>
      </c>
      <c r="BW2" s="2" t="s">
        <v>84</v>
      </c>
    </row>
    <row r="3" spans="1:75" x14ac:dyDescent="0.25">
      <c r="A3" t="s">
        <v>85</v>
      </c>
      <c r="B3" t="s">
        <v>86</v>
      </c>
      <c r="C3" t="s">
        <v>87</v>
      </c>
      <c r="D3" t="s">
        <v>88</v>
      </c>
      <c r="E3" t="s">
        <v>89</v>
      </c>
      <c r="F3" t="s">
        <v>90</v>
      </c>
      <c r="G3" t="s">
        <v>91</v>
      </c>
      <c r="H3" t="s">
        <v>92</v>
      </c>
      <c r="I3" t="s">
        <v>93</v>
      </c>
      <c r="AF3" s="1">
        <v>22867000</v>
      </c>
      <c r="AG3" s="1">
        <v>7920000</v>
      </c>
      <c r="AH3" s="1">
        <v>30787000</v>
      </c>
      <c r="AI3" s="1">
        <v>27480000</v>
      </c>
      <c r="AJ3" s="1">
        <v>9504000</v>
      </c>
      <c r="AK3" s="1">
        <v>36984000</v>
      </c>
      <c r="AM3" s="1">
        <v>-120000</v>
      </c>
      <c r="AN3" s="1">
        <v>-70800</v>
      </c>
      <c r="AO3" s="1">
        <v>-190800</v>
      </c>
      <c r="AP3" s="1">
        <v>15400000</v>
      </c>
      <c r="AQ3" s="1">
        <v>15880000</v>
      </c>
      <c r="AR3" s="1">
        <v>31280000</v>
      </c>
      <c r="AS3" s="1" t="s">
        <v>94</v>
      </c>
      <c r="AT3" s="1" t="s">
        <v>95</v>
      </c>
      <c r="AU3" t="s">
        <v>96</v>
      </c>
      <c r="AV3" t="s">
        <v>97</v>
      </c>
      <c r="AW3" s="15" t="s">
        <v>153</v>
      </c>
      <c r="AX3" t="s">
        <v>98</v>
      </c>
      <c r="AY3" t="s">
        <v>99</v>
      </c>
      <c r="AZ3" t="s">
        <v>100</v>
      </c>
      <c r="BA3" t="s">
        <v>98</v>
      </c>
      <c r="BB3" t="s">
        <v>99</v>
      </c>
      <c r="BC3" t="s">
        <v>100</v>
      </c>
      <c r="BE3" t="s">
        <v>101</v>
      </c>
      <c r="BF3" t="s">
        <v>102</v>
      </c>
      <c r="BG3" t="s">
        <v>103</v>
      </c>
      <c r="BH3" t="s">
        <v>104</v>
      </c>
      <c r="BI3" t="s">
        <v>102</v>
      </c>
      <c r="BJ3" t="s">
        <v>103</v>
      </c>
      <c r="BK3" t="s">
        <v>105</v>
      </c>
      <c r="BL3" t="s">
        <v>105</v>
      </c>
      <c r="BM3" t="s">
        <v>105</v>
      </c>
      <c r="BN3" t="s">
        <v>106</v>
      </c>
      <c r="BO3" t="s">
        <v>106</v>
      </c>
      <c r="BP3" t="s">
        <v>106</v>
      </c>
      <c r="BR3" t="s">
        <v>105</v>
      </c>
      <c r="BS3" t="s">
        <v>105</v>
      </c>
      <c r="BT3" t="s">
        <v>105</v>
      </c>
      <c r="BU3" t="s">
        <v>106</v>
      </c>
      <c r="BV3" t="s">
        <v>106</v>
      </c>
      <c r="BW3" t="s">
        <v>106</v>
      </c>
    </row>
    <row r="4" spans="1:75" x14ac:dyDescent="0.25">
      <c r="A4" t="s">
        <v>85</v>
      </c>
      <c r="B4" t="s">
        <v>86</v>
      </c>
      <c r="C4" t="s">
        <v>87</v>
      </c>
      <c r="D4" t="s">
        <v>88</v>
      </c>
      <c r="E4" t="s">
        <v>89</v>
      </c>
      <c r="F4" t="s">
        <v>90</v>
      </c>
      <c r="G4" t="s">
        <v>91</v>
      </c>
      <c r="H4" t="s">
        <v>92</v>
      </c>
      <c r="I4" t="s">
        <v>93</v>
      </c>
      <c r="J4" t="s">
        <v>107</v>
      </c>
      <c r="K4" t="s">
        <v>108</v>
      </c>
      <c r="L4" t="s">
        <v>109</v>
      </c>
      <c r="AM4" s="1">
        <v>777</v>
      </c>
      <c r="AN4" s="1">
        <v>458.42999999999995</v>
      </c>
      <c r="AO4" s="1">
        <v>1235.4299999999998</v>
      </c>
    </row>
    <row r="5" spans="1:75" x14ac:dyDescent="0.25">
      <c r="A5" t="s">
        <v>85</v>
      </c>
      <c r="B5" t="s">
        <v>86</v>
      </c>
      <c r="C5" t="s">
        <v>87</v>
      </c>
      <c r="D5" t="s">
        <v>88</v>
      </c>
      <c r="E5" t="s">
        <v>89</v>
      </c>
      <c r="F5" t="s">
        <v>90</v>
      </c>
      <c r="G5" t="s">
        <v>91</v>
      </c>
      <c r="H5" t="s">
        <v>92</v>
      </c>
      <c r="I5" t="s">
        <v>93</v>
      </c>
      <c r="J5" t="s">
        <v>110</v>
      </c>
      <c r="K5" t="s">
        <v>111</v>
      </c>
      <c r="L5" t="s">
        <v>112</v>
      </c>
      <c r="AF5" s="1">
        <v>-280000</v>
      </c>
      <c r="AG5" s="1">
        <v>-40000</v>
      </c>
      <c r="AH5" s="1">
        <v>-320000</v>
      </c>
      <c r="AI5" s="1">
        <v>-67200</v>
      </c>
      <c r="AJ5" s="1">
        <v>-48000</v>
      </c>
      <c r="AK5" s="1">
        <v>-115200</v>
      </c>
      <c r="AM5" s="1">
        <v>-67200</v>
      </c>
      <c r="AN5" s="1">
        <v>-39648</v>
      </c>
      <c r="AO5" s="1">
        <v>-106848</v>
      </c>
      <c r="AP5" s="1">
        <v>-67200</v>
      </c>
      <c r="AQ5" s="1">
        <v>-67200</v>
      </c>
      <c r="AR5" s="1">
        <v>-134400</v>
      </c>
    </row>
    <row r="6" spans="1:75" x14ac:dyDescent="0.25">
      <c r="A6" t="s">
        <v>85</v>
      </c>
      <c r="B6" t="s">
        <v>86</v>
      </c>
      <c r="C6" t="s">
        <v>87</v>
      </c>
      <c r="D6" t="s">
        <v>88</v>
      </c>
      <c r="E6" t="s">
        <v>89</v>
      </c>
      <c r="F6" t="s">
        <v>90</v>
      </c>
      <c r="G6" t="s">
        <v>91</v>
      </c>
      <c r="H6" t="s">
        <v>92</v>
      </c>
      <c r="I6" t="s">
        <v>93</v>
      </c>
      <c r="J6" t="s">
        <v>113</v>
      </c>
      <c r="K6" t="s">
        <v>114</v>
      </c>
      <c r="L6" t="s">
        <v>115</v>
      </c>
      <c r="AF6" s="1">
        <v>-560000</v>
      </c>
      <c r="AG6" s="1">
        <v>-80000</v>
      </c>
      <c r="AH6" s="1">
        <v>-640000</v>
      </c>
      <c r="AI6" s="1">
        <v>-134400</v>
      </c>
      <c r="AJ6" s="1">
        <v>-96000</v>
      </c>
      <c r="AK6" s="1">
        <v>-230400</v>
      </c>
      <c r="AM6" s="1">
        <v>-134400</v>
      </c>
      <c r="AN6" s="1">
        <v>-79296</v>
      </c>
      <c r="AO6" s="1">
        <v>-213696</v>
      </c>
      <c r="AP6" s="1">
        <v>-134400</v>
      </c>
      <c r="AQ6" s="1">
        <v>-134400</v>
      </c>
      <c r="AR6" s="1">
        <v>-268800</v>
      </c>
    </row>
    <row r="7" spans="1:75" x14ac:dyDescent="0.25">
      <c r="A7" t="s">
        <v>85</v>
      </c>
      <c r="B7" t="s">
        <v>86</v>
      </c>
      <c r="C7" t="s">
        <v>87</v>
      </c>
      <c r="D7" t="s">
        <v>88</v>
      </c>
      <c r="E7" t="s">
        <v>89</v>
      </c>
      <c r="F7" t="s">
        <v>90</v>
      </c>
      <c r="G7" t="s">
        <v>91</v>
      </c>
      <c r="H7" t="s">
        <v>92</v>
      </c>
      <c r="I7" t="s">
        <v>93</v>
      </c>
      <c r="J7" t="s">
        <v>116</v>
      </c>
      <c r="K7" t="s">
        <v>117</v>
      </c>
      <c r="L7" t="s">
        <v>118</v>
      </c>
      <c r="AF7" s="1">
        <v>-56000</v>
      </c>
      <c r="AG7" s="1">
        <v>-40000</v>
      </c>
      <c r="AH7" s="1">
        <v>-96000</v>
      </c>
      <c r="AI7" s="1">
        <v>-67200</v>
      </c>
      <c r="AJ7" s="1">
        <v>-48000</v>
      </c>
      <c r="AK7" s="1">
        <v>-115200</v>
      </c>
      <c r="AM7" s="1">
        <v>-67200</v>
      </c>
      <c r="AN7" s="1">
        <v>-39648</v>
      </c>
      <c r="AO7" s="1">
        <v>-106848</v>
      </c>
      <c r="AP7" s="1">
        <v>-67200</v>
      </c>
      <c r="AQ7" s="1">
        <v>-529600</v>
      </c>
      <c r="AR7" s="1">
        <v>-596800</v>
      </c>
    </row>
    <row r="8" spans="1:75" x14ac:dyDescent="0.25">
      <c r="A8" t="s">
        <v>85</v>
      </c>
      <c r="B8" t="s">
        <v>86</v>
      </c>
      <c r="C8" t="s">
        <v>87</v>
      </c>
      <c r="D8" t="s">
        <v>88</v>
      </c>
      <c r="E8" t="s">
        <v>89</v>
      </c>
      <c r="F8" t="s">
        <v>90</v>
      </c>
      <c r="G8" t="s">
        <v>91</v>
      </c>
      <c r="H8" t="s">
        <v>92</v>
      </c>
      <c r="I8" t="s">
        <v>93</v>
      </c>
      <c r="J8" t="s">
        <v>119</v>
      </c>
      <c r="K8" t="s">
        <v>120</v>
      </c>
      <c r="L8" t="s">
        <v>121</v>
      </c>
      <c r="AF8" s="1">
        <v>-56000</v>
      </c>
      <c r="AG8" s="1">
        <v>-40000</v>
      </c>
      <c r="AH8" s="1">
        <v>-96000</v>
      </c>
      <c r="AI8" s="1">
        <v>-67200</v>
      </c>
      <c r="AJ8" s="1">
        <v>-48000</v>
      </c>
      <c r="AK8" s="1">
        <v>-115200</v>
      </c>
      <c r="AM8" s="1">
        <v>-67200</v>
      </c>
      <c r="AN8" s="1">
        <v>-39648</v>
      </c>
      <c r="AO8" s="1">
        <v>-106848</v>
      </c>
      <c r="AP8" s="1">
        <v>-67200</v>
      </c>
      <c r="AQ8" s="1">
        <v>-67200</v>
      </c>
      <c r="AR8" s="1">
        <v>-134400</v>
      </c>
    </row>
    <row r="9" spans="1:75" x14ac:dyDescent="0.25">
      <c r="A9" t="s">
        <v>85</v>
      </c>
      <c r="B9" t="s">
        <v>86</v>
      </c>
      <c r="C9" t="s">
        <v>87</v>
      </c>
      <c r="D9" t="s">
        <v>88</v>
      </c>
      <c r="E9" t="s">
        <v>89</v>
      </c>
      <c r="F9" t="s">
        <v>90</v>
      </c>
      <c r="G9" t="s">
        <v>122</v>
      </c>
      <c r="H9" t="s">
        <v>123</v>
      </c>
      <c r="I9" t="s">
        <v>124</v>
      </c>
      <c r="AF9" s="1">
        <v>-3100000</v>
      </c>
      <c r="AG9" s="1">
        <v>-2452000</v>
      </c>
      <c r="AH9" s="1">
        <v>-5552000</v>
      </c>
      <c r="AI9" s="1">
        <v>-3720000</v>
      </c>
      <c r="AJ9" s="1">
        <v>-2976000</v>
      </c>
      <c r="AK9" s="1">
        <v>-6696000</v>
      </c>
      <c r="AM9" s="1">
        <v>-3720000</v>
      </c>
      <c r="AN9" s="1">
        <v>-2194800</v>
      </c>
      <c r="AO9" s="1">
        <v>-5914800</v>
      </c>
      <c r="AP9" s="1">
        <v>-3240000</v>
      </c>
      <c r="AQ9" s="1">
        <v>-3240000</v>
      </c>
      <c r="AR9" s="1">
        <v>-6480000</v>
      </c>
    </row>
    <row r="10" spans="1:75" x14ac:dyDescent="0.25">
      <c r="A10" t="s">
        <v>85</v>
      </c>
      <c r="B10" t="s">
        <v>86</v>
      </c>
      <c r="C10" t="s">
        <v>87</v>
      </c>
      <c r="D10" t="s">
        <v>88</v>
      </c>
      <c r="E10" t="s">
        <v>89</v>
      </c>
      <c r="F10" t="s">
        <v>90</v>
      </c>
      <c r="G10" t="s">
        <v>122</v>
      </c>
      <c r="H10" t="s">
        <v>123</v>
      </c>
      <c r="I10" t="s">
        <v>124</v>
      </c>
      <c r="J10" t="s">
        <v>125</v>
      </c>
      <c r="K10" t="s">
        <v>117</v>
      </c>
      <c r="L10" t="s">
        <v>126</v>
      </c>
      <c r="AF10" s="1">
        <v>-2728000</v>
      </c>
      <c r="AG10" s="1">
        <v>-1240000</v>
      </c>
      <c r="AH10" s="1">
        <v>-3968000</v>
      </c>
      <c r="AI10" s="1">
        <v>-3273600</v>
      </c>
      <c r="AJ10" s="1">
        <v>-1488000</v>
      </c>
      <c r="AK10" s="1">
        <v>-4761600</v>
      </c>
      <c r="AM10" s="1">
        <v>-3273600</v>
      </c>
      <c r="AN10" s="1">
        <v>-1931424</v>
      </c>
      <c r="AO10" s="1">
        <v>-5205024</v>
      </c>
      <c r="AP10" s="1">
        <v>-3273600</v>
      </c>
      <c r="AQ10" s="1">
        <v>-3273600</v>
      </c>
      <c r="AR10" s="1">
        <v>-6547200</v>
      </c>
    </row>
    <row r="11" spans="1:75" x14ac:dyDescent="0.25">
      <c r="A11" t="s">
        <v>85</v>
      </c>
      <c r="B11" t="s">
        <v>86</v>
      </c>
      <c r="C11" t="s">
        <v>87</v>
      </c>
      <c r="D11" t="s">
        <v>88</v>
      </c>
      <c r="E11" t="s">
        <v>89</v>
      </c>
      <c r="F11" t="s">
        <v>90</v>
      </c>
      <c r="G11" t="s">
        <v>122</v>
      </c>
      <c r="H11" t="s">
        <v>123</v>
      </c>
      <c r="I11" t="s">
        <v>124</v>
      </c>
      <c r="J11" t="s">
        <v>127</v>
      </c>
      <c r="K11" t="s">
        <v>120</v>
      </c>
      <c r="L11" t="s">
        <v>128</v>
      </c>
      <c r="AF11" s="1">
        <v>-2728000</v>
      </c>
      <c r="AG11" s="1">
        <v>-1149000</v>
      </c>
      <c r="AH11" s="1">
        <v>-3877000</v>
      </c>
      <c r="AI11" s="1">
        <v>-3273600</v>
      </c>
      <c r="AJ11" s="1">
        <v>-1488000</v>
      </c>
      <c r="AK11" s="1">
        <v>-4761600</v>
      </c>
      <c r="AM11" s="1">
        <v>8273600</v>
      </c>
      <c r="AN11" s="1">
        <v>-1931424</v>
      </c>
      <c r="AO11" s="1">
        <v>6342176</v>
      </c>
      <c r="AP11" s="1">
        <v>-3273600</v>
      </c>
      <c r="AQ11" s="1">
        <v>-3273600</v>
      </c>
      <c r="AR11" s="1">
        <v>-6547200</v>
      </c>
    </row>
    <row r="12" spans="1:75" x14ac:dyDescent="0.25">
      <c r="A12" t="s">
        <v>85</v>
      </c>
      <c r="B12" t="s">
        <v>86</v>
      </c>
      <c r="C12" t="s">
        <v>87</v>
      </c>
      <c r="D12" t="s">
        <v>88</v>
      </c>
      <c r="E12" t="s">
        <v>89</v>
      </c>
      <c r="F12" t="s">
        <v>90</v>
      </c>
      <c r="G12" t="s">
        <v>122</v>
      </c>
      <c r="H12" t="s">
        <v>123</v>
      </c>
      <c r="I12" t="s">
        <v>124</v>
      </c>
      <c r="J12" t="s">
        <v>129</v>
      </c>
      <c r="K12" t="s">
        <v>111</v>
      </c>
      <c r="L12" t="s">
        <v>130</v>
      </c>
      <c r="AF12" s="1">
        <v>-2728000</v>
      </c>
      <c r="AG12" s="1">
        <v>-1240000</v>
      </c>
      <c r="AH12" s="1">
        <v>-3968000</v>
      </c>
      <c r="AI12" s="1">
        <v>-3273600</v>
      </c>
      <c r="AJ12" s="1">
        <v>-1488000</v>
      </c>
      <c r="AK12" s="1">
        <v>-4761600</v>
      </c>
      <c r="AM12" s="1">
        <v>9273600</v>
      </c>
      <c r="AN12" s="1">
        <v>-1931424</v>
      </c>
      <c r="AO12" s="1">
        <v>7342176</v>
      </c>
      <c r="AP12" s="1">
        <v>-3273600</v>
      </c>
      <c r="AQ12" s="1">
        <v>-3273600</v>
      </c>
      <c r="AR12" s="1">
        <v>-6547200</v>
      </c>
    </row>
    <row r="13" spans="1:75" x14ac:dyDescent="0.25">
      <c r="A13" t="s">
        <v>85</v>
      </c>
      <c r="B13" t="s">
        <v>86</v>
      </c>
      <c r="C13" t="s">
        <v>87</v>
      </c>
      <c r="D13" t="s">
        <v>88</v>
      </c>
      <c r="E13" t="s">
        <v>89</v>
      </c>
      <c r="F13" t="s">
        <v>90</v>
      </c>
      <c r="G13" t="s">
        <v>122</v>
      </c>
      <c r="H13" t="s">
        <v>123</v>
      </c>
      <c r="I13" t="s">
        <v>124</v>
      </c>
      <c r="J13" t="s">
        <v>131</v>
      </c>
      <c r="K13" t="s">
        <v>114</v>
      </c>
      <c r="L13" t="s">
        <v>132</v>
      </c>
      <c r="AF13" s="1">
        <v>-5456000</v>
      </c>
      <c r="AG13" s="1">
        <v>-2480000</v>
      </c>
      <c r="AH13" s="1">
        <v>-7936000</v>
      </c>
      <c r="AI13" s="1">
        <v>-6547200</v>
      </c>
      <c r="AJ13" s="1">
        <v>-2976000</v>
      </c>
      <c r="AK13" s="1">
        <v>-9523200</v>
      </c>
      <c r="AM13" s="1">
        <v>6547200</v>
      </c>
      <c r="AN13" s="1">
        <v>-3862848</v>
      </c>
      <c r="AO13" s="1">
        <v>2684352</v>
      </c>
      <c r="AP13" s="1">
        <v>8547200</v>
      </c>
      <c r="AQ13" s="1">
        <v>-6547200</v>
      </c>
      <c r="AR13" s="1">
        <v>2000000</v>
      </c>
    </row>
    <row r="14" spans="1:75" x14ac:dyDescent="0.25">
      <c r="A14" t="s">
        <v>85</v>
      </c>
      <c r="B14" t="s">
        <v>86</v>
      </c>
      <c r="C14" t="s">
        <v>87</v>
      </c>
      <c r="D14" t="s">
        <v>88</v>
      </c>
      <c r="E14" t="s">
        <v>89</v>
      </c>
      <c r="F14" t="s">
        <v>90</v>
      </c>
      <c r="G14" t="s">
        <v>133</v>
      </c>
      <c r="H14" t="s">
        <v>134</v>
      </c>
      <c r="I14" t="s">
        <v>135</v>
      </c>
      <c r="AG14" s="1">
        <v>-400000</v>
      </c>
      <c r="AH14" s="1">
        <v>-400000</v>
      </c>
      <c r="AN14" s="1">
        <v>0</v>
      </c>
      <c r="AO14" s="1">
        <v>0</v>
      </c>
      <c r="AQ14" s="1">
        <v>-500000</v>
      </c>
      <c r="AR14" s="1">
        <v>-500000</v>
      </c>
    </row>
    <row r="15" spans="1:75" x14ac:dyDescent="0.25">
      <c r="A15" t="s">
        <v>85</v>
      </c>
      <c r="B15" t="s">
        <v>86</v>
      </c>
      <c r="C15" t="s">
        <v>87</v>
      </c>
      <c r="D15" t="s">
        <v>88</v>
      </c>
      <c r="E15" t="s">
        <v>89</v>
      </c>
      <c r="F15" t="s">
        <v>90</v>
      </c>
      <c r="G15" t="s">
        <v>133</v>
      </c>
      <c r="H15" t="s">
        <v>134</v>
      </c>
      <c r="I15" t="s">
        <v>135</v>
      </c>
      <c r="J15" t="s">
        <v>136</v>
      </c>
      <c r="K15" t="s">
        <v>111</v>
      </c>
      <c r="L15" t="s">
        <v>137</v>
      </c>
      <c r="AF15" s="1">
        <v>-32000</v>
      </c>
      <c r="AG15" s="1">
        <v>-512000</v>
      </c>
      <c r="AH15" s="1">
        <v>-544000</v>
      </c>
      <c r="AI15" s="1">
        <v>-38400</v>
      </c>
      <c r="AK15" s="1">
        <v>-38400</v>
      </c>
      <c r="AM15" s="1">
        <v>-38400</v>
      </c>
      <c r="AN15" s="1">
        <v>-22656</v>
      </c>
      <c r="AO15" s="1">
        <v>-61056</v>
      </c>
      <c r="AP15" s="1">
        <v>-38400</v>
      </c>
      <c r="AQ15" s="1">
        <v>-38400</v>
      </c>
      <c r="AR15" s="1">
        <v>-76800</v>
      </c>
    </row>
    <row r="16" spans="1:75" x14ac:dyDescent="0.25">
      <c r="A16" t="s">
        <v>85</v>
      </c>
      <c r="B16" t="s">
        <v>86</v>
      </c>
      <c r="C16" t="s">
        <v>87</v>
      </c>
      <c r="D16" t="s">
        <v>88</v>
      </c>
      <c r="E16" t="s">
        <v>89</v>
      </c>
      <c r="F16" t="s">
        <v>90</v>
      </c>
      <c r="G16" t="s">
        <v>138</v>
      </c>
      <c r="H16" t="s">
        <v>139</v>
      </c>
      <c r="I16" t="s">
        <v>140</v>
      </c>
      <c r="J16" t="s">
        <v>141</v>
      </c>
      <c r="K16" t="s">
        <v>114</v>
      </c>
      <c r="L16" t="s">
        <v>142</v>
      </c>
      <c r="AF16" s="1">
        <v>-64000</v>
      </c>
      <c r="AG16" s="1">
        <v>-988000</v>
      </c>
      <c r="AH16" s="1">
        <v>-1052000</v>
      </c>
      <c r="AI16" s="1">
        <v>-76800</v>
      </c>
      <c r="AK16" s="1">
        <v>-76800</v>
      </c>
      <c r="AM16" s="1">
        <v>-76800</v>
      </c>
      <c r="AN16" s="1">
        <v>-45312</v>
      </c>
      <c r="AO16" s="1">
        <v>-122112</v>
      </c>
      <c r="AP16" s="1">
        <v>-76800</v>
      </c>
      <c r="AQ16" s="1">
        <v>-76800</v>
      </c>
      <c r="AR16" s="1">
        <v>-153600</v>
      </c>
    </row>
    <row r="17" spans="1:44" x14ac:dyDescent="0.25">
      <c r="A17" t="s">
        <v>85</v>
      </c>
      <c r="B17" t="s">
        <v>86</v>
      </c>
      <c r="C17" t="s">
        <v>87</v>
      </c>
      <c r="D17" t="s">
        <v>88</v>
      </c>
      <c r="E17" t="s">
        <v>89</v>
      </c>
      <c r="F17" t="s">
        <v>90</v>
      </c>
      <c r="G17" t="s">
        <v>143</v>
      </c>
      <c r="H17" t="s">
        <v>144</v>
      </c>
      <c r="I17" t="s">
        <v>145</v>
      </c>
      <c r="J17" t="s">
        <v>146</v>
      </c>
      <c r="K17" t="s">
        <v>117</v>
      </c>
      <c r="L17" t="s">
        <v>147</v>
      </c>
      <c r="AG17" s="1">
        <v>-480000</v>
      </c>
      <c r="AH17" s="1">
        <v>-480000</v>
      </c>
      <c r="AI17" s="1">
        <v>-38400</v>
      </c>
      <c r="AK17" s="1">
        <v>-38400</v>
      </c>
      <c r="AM17" s="1">
        <v>-38400</v>
      </c>
      <c r="AN17" s="1">
        <v>-22656</v>
      </c>
      <c r="AO17" s="1">
        <v>-61056</v>
      </c>
      <c r="AP17" s="1">
        <v>-38400</v>
      </c>
      <c r="AQ17" s="1">
        <v>-38400</v>
      </c>
      <c r="AR17" s="1">
        <v>-76800</v>
      </c>
    </row>
    <row r="18" spans="1:44" x14ac:dyDescent="0.25">
      <c r="A18" t="s">
        <v>85</v>
      </c>
      <c r="B18" t="s">
        <v>86</v>
      </c>
      <c r="C18" t="s">
        <v>87</v>
      </c>
      <c r="D18" t="s">
        <v>88</v>
      </c>
      <c r="E18" t="s">
        <v>89</v>
      </c>
      <c r="F18" t="s">
        <v>90</v>
      </c>
      <c r="G18" t="s">
        <v>148</v>
      </c>
      <c r="H18" t="s">
        <v>149</v>
      </c>
      <c r="I18" t="s">
        <v>150</v>
      </c>
      <c r="AF18" s="1">
        <v>-5000</v>
      </c>
      <c r="AH18" s="1">
        <v>-5000</v>
      </c>
      <c r="AN18" s="1">
        <v>0</v>
      </c>
      <c r="AO18" s="1">
        <v>0</v>
      </c>
    </row>
    <row r="19" spans="1:44" x14ac:dyDescent="0.25">
      <c r="A19" t="s">
        <v>85</v>
      </c>
      <c r="B19" t="s">
        <v>86</v>
      </c>
      <c r="C19" t="s">
        <v>87</v>
      </c>
      <c r="D19" t="s">
        <v>88</v>
      </c>
      <c r="E19" t="s">
        <v>89</v>
      </c>
      <c r="F19" t="s">
        <v>90</v>
      </c>
      <c r="G19" t="s">
        <v>148</v>
      </c>
      <c r="H19" t="s">
        <v>149</v>
      </c>
      <c r="I19" t="s">
        <v>150</v>
      </c>
      <c r="J19" t="s">
        <v>151</v>
      </c>
      <c r="K19" t="s">
        <v>117</v>
      </c>
      <c r="L19" t="s">
        <v>152</v>
      </c>
      <c r="AF19" s="1">
        <v>105000</v>
      </c>
      <c r="AG19" s="1">
        <v>-330000</v>
      </c>
      <c r="AH19" s="1">
        <v>-225000</v>
      </c>
      <c r="AI19" s="1">
        <v>-38400</v>
      </c>
      <c r="AK19" s="1">
        <v>-38400</v>
      </c>
      <c r="AM19" s="1">
        <v>-38400</v>
      </c>
      <c r="AN19" s="1">
        <v>-22656</v>
      </c>
      <c r="AO19" s="1">
        <v>-61056</v>
      </c>
      <c r="AP19" s="1">
        <v>-38400</v>
      </c>
      <c r="AQ19" s="1">
        <v>-38400</v>
      </c>
      <c r="AR19" s="1">
        <v>-76800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ECVP</vt:lpstr>
      <vt:lpstr>Donnees</vt:lpstr>
      <vt:lpstr>ECVP!Zone_d_impression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pascal robert</cp:lastModifiedBy>
  <dcterms:created xsi:type="dcterms:W3CDTF">2014-10-27T08:29:45Z</dcterms:created>
  <dcterms:modified xsi:type="dcterms:W3CDTF">2015-11-09T15:01:40Z</dcterms:modified>
</cp:coreProperties>
</file>