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I:\j3.01\fr\amo\traitements\"/>
    </mc:Choice>
  </mc:AlternateContent>
  <xr:revisionPtr revIDLastSave="0" documentId="13_ncr:1_{CCF9AB38-75FD-4130-A1E2-EE914C2B10E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AMTSEC" sheetId="3" r:id="rId1"/>
    <sheet name="Donnees" sheetId="2" r:id="rId2"/>
  </sheets>
  <calcPr calcId="191029"/>
  <pivotCaches>
    <pivotCache cacheId="8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2" l="1"/>
  <c r="B2" i="3" s="1"/>
  <c r="F1" i="2" l="1"/>
  <c r="D1" i="2"/>
  <c r="B1" i="2"/>
  <c r="F8" i="2"/>
  <c r="C8" i="2"/>
  <c r="F7" i="2"/>
  <c r="C7" i="2"/>
  <c r="F6" i="2"/>
  <c r="C6" i="2"/>
  <c r="F5" i="2"/>
  <c r="C5" i="2"/>
  <c r="F4" i="2"/>
  <c r="C4" i="2"/>
</calcChain>
</file>

<file path=xl/sharedStrings.xml><?xml version="1.0" encoding="utf-8"?>
<sst xmlns="http://schemas.openxmlformats.org/spreadsheetml/2006/main" count="99" uniqueCount="45">
  <si>
    <t>Étiquettes de lignes</t>
  </si>
  <si>
    <t>Total général</t>
  </si>
  <si>
    <t>Job :</t>
  </si>
  <si>
    <t>Utilisateur :</t>
  </si>
  <si>
    <t>Date :</t>
  </si>
  <si>
    <t>Job</t>
  </si>
  <si>
    <t>Utilisateur</t>
  </si>
  <si>
    <t>Date</t>
  </si>
  <si>
    <t>Valeurs</t>
  </si>
  <si>
    <t>Etablissement</t>
  </si>
  <si>
    <t>Libellé établissement</t>
  </si>
  <si>
    <t>Date de la sortie</t>
  </si>
  <si>
    <t>Etablissement et libellé</t>
  </si>
  <si>
    <t>Objectif</t>
  </si>
  <si>
    <t>Libellé objectif</t>
  </si>
  <si>
    <t xml:space="preserve">Objectif et libellé </t>
  </si>
  <si>
    <t>Compte</t>
  </si>
  <si>
    <t>CGR A</t>
  </si>
  <si>
    <t>CGR B</t>
  </si>
  <si>
    <t>Montant débit</t>
  </si>
  <si>
    <t>Montant crédit</t>
  </si>
  <si>
    <t>Date de sortie</t>
  </si>
  <si>
    <t>Somme de Montant débit</t>
  </si>
  <si>
    <t>Somme de Montant crédit</t>
  </si>
  <si>
    <t xml:space="preserve"> </t>
  </si>
  <si>
    <t>IAC</t>
  </si>
  <si>
    <t>Ets IAC - Sté A</t>
  </si>
  <si>
    <t>CT</t>
  </si>
  <si>
    <t>Comptable</t>
  </si>
  <si>
    <t>217000</t>
  </si>
  <si>
    <t>01</t>
  </si>
  <si>
    <t>15-11-2016</t>
  </si>
  <si>
    <t>322336</t>
  </si>
  <si>
    <t>RF</t>
  </si>
  <si>
    <t>20160822</t>
  </si>
  <si>
    <t>281780</t>
  </si>
  <si>
    <t>462000</t>
  </si>
  <si>
    <t>VELOUB</t>
  </si>
  <si>
    <t>675217</t>
  </si>
  <si>
    <t>AURIL</t>
  </si>
  <si>
    <t>775217</t>
  </si>
  <si>
    <t>IAC - Ets IAC - Sté A</t>
  </si>
  <si>
    <t>CT - Comptable</t>
  </si>
  <si>
    <t>657217</t>
  </si>
  <si>
    <t>757217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</si>
</sst>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NumberFormat="1" applyFont="1" applyBorder="1"/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0" fontId="0" fillId="0" borderId="0" xfId="0" applyBorder="1"/>
    <xf numFmtId="0" fontId="0" fillId="3" borderId="0" xfId="0" applyFill="1" applyAlignment="1">
      <alignment horizontal="left"/>
    </xf>
    <xf numFmtId="0" fontId="0" fillId="0" borderId="0" xfId="0" applyBorder="1" applyAlignment="1">
      <alignment horizontal="left"/>
    </xf>
    <xf numFmtId="4" fontId="0" fillId="0" borderId="0" xfId="0" applyNumberFormat="1" applyBorder="1"/>
    <xf numFmtId="4" fontId="0" fillId="4" borderId="0" xfId="0" applyNumberFormat="1" applyFill="1"/>
    <xf numFmtId="0" fontId="1" fillId="0" borderId="0" xfId="0" applyFont="1" applyAlignment="1"/>
    <xf numFmtId="0" fontId="0" fillId="0" borderId="0" xfId="0" applyAlignment="1">
      <alignment horizontal="left" indent="1"/>
    </xf>
    <xf numFmtId="0" fontId="0" fillId="4" borderId="0" xfId="0" applyFill="1" applyAlignment="1">
      <alignment horizontal="left"/>
    </xf>
    <xf numFmtId="0" fontId="1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98">
    <dxf>
      <fill>
        <patternFill patternType="solid">
          <fgColor indexed="64"/>
          <bgColor theme="0" tint="-0.14999847407452621"/>
        </patternFill>
      </fill>
    </dxf>
    <dxf>
      <numFmt numFmtId="4" formatCode="#,##0.00"/>
    </dxf>
    <dxf>
      <numFmt numFmtId="4" formatCode="#,##0.00"/>
    </dxf>
    <dxf>
      <protection hidden="0"/>
    </dxf>
    <dxf>
      <numFmt numFmtId="0" formatCode="General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  <right/>
      </border>
    </dxf>
    <dxf>
      <border>
        <left/>
        <right/>
        <top/>
        <bottom/>
      </border>
    </dxf>
    <dxf>
      <fill>
        <patternFill>
          <f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4" formatCode="#,##0.00"/>
    </dxf>
    <dxf>
      <numFmt numFmtId="4" formatCode="#,##0.00"/>
    </dxf>
    <dxf>
      <protection hidden="0"/>
    </dxf>
    <dxf>
      <numFmt numFmtId="0" formatCode="General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  <right/>
      </border>
    </dxf>
    <dxf>
      <border>
        <left/>
        <right/>
        <top/>
        <bottom/>
      </border>
    </dxf>
    <dxf>
      <fill>
        <patternFill>
          <f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indexed="64"/>
          <bgColor theme="0" tint="-0.14999847407452621"/>
        </patternFill>
      </fill>
    </dxf>
    <dxf>
      <numFmt numFmtId="4" formatCode="#,##0.00"/>
    </dxf>
    <dxf>
      <numFmt numFmtId="4" formatCode="#,##0.00"/>
    </dxf>
    <dxf>
      <protection hidden="0"/>
    </dxf>
    <dxf>
      <numFmt numFmtId="0" formatCode="General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border>
        <left/>
        <right/>
      </border>
    </dxf>
    <dxf>
      <border>
        <left/>
        <right/>
        <top/>
        <bottom/>
      </border>
    </dxf>
    <dxf>
      <fill>
        <patternFill>
          <f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theme="0"/>
        </patternFill>
      </fill>
    </dxf>
    <dxf>
      <fill>
        <patternFill>
          <fgColor theme="0"/>
        </patternFill>
      </fill>
    </dxf>
    <dxf>
      <fill>
        <patternFill>
          <fgColor auto="1"/>
        </patternFill>
      </fill>
    </dxf>
    <dxf>
      <border>
        <left/>
        <right/>
        <top/>
        <bottom/>
      </border>
    </dxf>
    <dxf>
      <border>
        <left/>
        <right/>
      </border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numFmt numFmtId="0" formatCode="General"/>
    </dxf>
    <dxf>
      <protection hidden="0"/>
    </dxf>
    <dxf>
      <numFmt numFmtId="4" formatCode="#,##0.00"/>
    </dxf>
    <dxf>
      <numFmt numFmtId="4" formatCode="#,##0.00"/>
    </dxf>
    <dxf>
      <fill>
        <patternFill patternType="solid">
          <fgColor indexed="64"/>
          <bgColor theme="0" tint="-0.14999847407452621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/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 xr9:uid="{00000000-0011-0000-FFFF-FFFF00000000}">
      <tableStyleElement type="wholeTable" dxfId="97"/>
      <tableStyleElement type="totalRow" dxfId="96"/>
      <tableStyleElement type="firstColumn" dxfId="95"/>
      <tableStyleElement type="firstRowSubheading" dxfId="94"/>
      <tableStyleElement type="secondRowSubheading" dxfId="93"/>
      <tableStyleElement type="thirdRowSubheading" dxfId="9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Richard Fialon" refreshedDate="45793.49874722222" createdVersion="5" refreshedVersion="8" minRefreshableVersion="3" recordCount="6" xr:uid="{00000000-000A-0000-FFFF-FFFF15000000}">
  <cacheSource type="worksheet">
    <worksheetSource ref="A3:L999959" sheet="Donnees"/>
  </cacheSource>
  <cacheFields count="12">
    <cacheField name="Etablissement" numFmtId="0">
      <sharedItems containsBlank="1"/>
    </cacheField>
    <cacheField name="Libellé établissement" numFmtId="0">
      <sharedItems containsBlank="1"/>
    </cacheField>
    <cacheField name="Etablissement et libellé" numFmtId="0">
      <sharedItems containsBlank="1" count="3">
        <s v="IAC - Ets IAC - Sté A"/>
        <m/>
        <s v=" - " u="1"/>
      </sharedItems>
    </cacheField>
    <cacheField name="Objectif" numFmtId="0">
      <sharedItems containsBlank="1"/>
    </cacheField>
    <cacheField name="Libellé objectif" numFmtId="0">
      <sharedItems containsBlank="1"/>
    </cacheField>
    <cacheField name="Objectif et libellé " numFmtId="0">
      <sharedItems containsBlank="1" count="3">
        <s v="CT - Comptable"/>
        <m/>
        <s v=" - " u="1"/>
      </sharedItems>
    </cacheField>
    <cacheField name="Compte" numFmtId="0">
      <sharedItems containsBlank="1" count="6">
        <s v="217000"/>
        <s v="281780"/>
        <s v="462000"/>
        <s v="675217"/>
        <s v="775217"/>
        <m/>
      </sharedItems>
    </cacheField>
    <cacheField name="CGR A" numFmtId="0">
      <sharedItems containsBlank="1" count="3">
        <s v="01"/>
        <m/>
        <s v="AURIL"/>
      </sharedItems>
    </cacheField>
    <cacheField name="CGR B" numFmtId="0">
      <sharedItems containsBlank="1" count="2">
        <m/>
        <s v="VELOUB"/>
      </sharedItems>
    </cacheField>
    <cacheField name="Montant débit" numFmtId="0">
      <sharedItems containsString="0" containsBlank="1" containsNumber="1" minValue="0" maxValue="45533.5"/>
    </cacheField>
    <cacheField name="Montant crédit" numFmtId="0">
      <sharedItems containsString="0" containsBlank="1" containsNumber="1" containsInteger="1" minValue="0" maxValue="51400"/>
    </cacheField>
    <cacheField name="Date de sortie" numFmtId="0">
      <sharedItems containsBlank="1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">
  <r>
    <s v="IAC"/>
    <s v="Ets IAC - Sté A"/>
    <x v="0"/>
    <s v="CT"/>
    <s v="Comptable"/>
    <x v="0"/>
    <x v="0"/>
    <x v="0"/>
    <x v="0"/>
    <n v="0"/>
    <n v="51400"/>
    <s v="15-11-2016"/>
  </r>
  <r>
    <s v="IAC"/>
    <s v="Ets IAC - Sté A"/>
    <x v="0"/>
    <s v="CT"/>
    <s v="Comptable"/>
    <x v="0"/>
    <x v="1"/>
    <x v="0"/>
    <x v="0"/>
    <n v="45533.5"/>
    <n v="0"/>
    <s v="15-11-2016"/>
  </r>
  <r>
    <s v="IAC"/>
    <s v="Ets IAC - Sté A"/>
    <x v="0"/>
    <s v="CT"/>
    <s v="Comptable"/>
    <x v="0"/>
    <x v="2"/>
    <x v="1"/>
    <x v="1"/>
    <n v="15200"/>
    <n v="0"/>
    <s v="15-11-2016"/>
  </r>
  <r>
    <s v="IAC"/>
    <s v="Ets IAC - Sté A"/>
    <x v="0"/>
    <s v="CT"/>
    <s v="Comptable"/>
    <x v="0"/>
    <x v="3"/>
    <x v="2"/>
    <x v="0"/>
    <n v="5866.5"/>
    <n v="0"/>
    <s v="15-11-2016"/>
  </r>
  <r>
    <s v="IAC"/>
    <s v="Ets IAC - Sté A"/>
    <x v="0"/>
    <s v="CT"/>
    <s v="Comptable"/>
    <x v="0"/>
    <x v="4"/>
    <x v="2"/>
    <x v="0"/>
    <n v="0"/>
    <n v="15200"/>
    <s v="15-11-2016"/>
  </r>
  <r>
    <m/>
    <m/>
    <x v="1"/>
    <m/>
    <m/>
    <x v="1"/>
    <x v="5"/>
    <x v="1"/>
    <x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2" cacheId="8" applyNumberFormats="0" applyBorderFormats="0" applyFontFormats="0" applyPatternFormats="0" applyAlignmentFormats="0" applyWidthHeightFormats="1" dataCaption="Valeurs" updatedVersion="8" minRefreshableVersion="3" showDrill="0" itemPrintTitles="1" createdVersion="5" indent="0" compact="0" compactData="0" gridDropZones="1" multipleFieldFilters="0">
  <location ref="B6:G15" firstHeaderRow="1" firstDataRow="2" firstDataCol="4"/>
  <pivotFields count="12">
    <pivotField compact="0" outline="0" showAll="0"/>
    <pivotField compact="0" outline="0" showAll="0"/>
    <pivotField axis="axisRow" showAll="0">
      <items count="4">
        <item m="1" x="2"/>
        <item x="1"/>
        <item x="0"/>
        <item t="default"/>
      </items>
    </pivotField>
    <pivotField compact="0" outline="0" showAll="0"/>
    <pivotField compact="0" outline="0" showAll="0"/>
    <pivotField axis="axisRow" compact="0" showAll="0">
      <items count="4">
        <item m="1" x="2"/>
        <item x="1"/>
        <item x="0"/>
        <item t="default"/>
      </items>
    </pivotField>
    <pivotField axis="axisRow" compact="0" outline="0" showAll="0" defaultSubtotal="0">
      <items count="6">
        <item n=" " x="5"/>
        <item x="0"/>
        <item x="1"/>
        <item x="2"/>
        <item n="657217" x="3"/>
        <item n="757217" x="4"/>
      </items>
    </pivotField>
    <pivotField axis="axisRow" compact="0" outline="0" showAll="0" defaultSubtotal="0">
      <items count="3">
        <item n=" " x="1"/>
        <item x="0"/>
        <item x="2"/>
      </items>
    </pivotField>
    <pivotField axis="axisRow" compact="0" outline="0" showAll="0" defaultSubtotal="0">
      <items count="2">
        <item n=" " x="0"/>
        <item x="1"/>
      </items>
    </pivotField>
    <pivotField dataField="1" compact="0" outline="0" showAll="0" defaultSubtotal="0"/>
    <pivotField dataField="1" compact="0" outline="0" showAll="0" defaultSubtotal="0"/>
    <pivotField compact="0" outline="0" showAll="0"/>
  </pivotFields>
  <rowFields count="5">
    <field x="2"/>
    <field x="5"/>
    <field x="6"/>
    <field x="7"/>
    <field x="8"/>
  </rowFields>
  <rowItems count="8">
    <i>
      <x v="2"/>
    </i>
    <i r="1">
      <x v="2"/>
    </i>
    <i r="2">
      <x v="1"/>
      <x v="1"/>
      <x/>
    </i>
    <i r="2">
      <x v="2"/>
      <x v="1"/>
      <x/>
    </i>
    <i r="2">
      <x v="3"/>
      <x/>
      <x v="1"/>
    </i>
    <i r="2">
      <x v="4"/>
      <x v="2"/>
      <x/>
    </i>
    <i r="2">
      <x v="5"/>
      <x v="2"/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omme de Montant débit" fld="9" baseField="2" baseItem="0" numFmtId="4"/>
    <dataField name="Somme de Montant crédit" fld="10" baseField="2" baseItem="0" numFmtId="4"/>
  </dataFields>
  <formats count="23">
    <format dxfId="91">
      <pivotArea type="topRight" dataOnly="0" labelOnly="1" outline="0" offset="D1" fieldPosition="0"/>
    </format>
    <format dxfId="90">
      <pivotArea outline="0" fieldPosition="0">
        <references count="1">
          <reference field="4294967294" count="1">
            <x v="0"/>
          </reference>
        </references>
      </pivotArea>
    </format>
    <format dxfId="89">
      <pivotArea outline="0" fieldPosition="0">
        <references count="1">
          <reference field="4294967294" count="1">
            <x v="1"/>
          </reference>
        </references>
      </pivotArea>
    </format>
    <format dxfId="88">
      <pivotArea dataOnly="0" labelOnly="1" outline="0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6" count="0"/>
        </references>
      </pivotArea>
    </format>
    <format dxfId="87">
      <pivotArea dataOnly="0" labelOnly="1" outline="0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6" count="0"/>
        </references>
      </pivotArea>
    </format>
    <format dxfId="86">
      <pivotArea collapsedLevelsAreSubtotals="1" fieldPosition="0">
        <references count="6">
          <reference field="4294967294" count="1" selected="0">
            <x v="0"/>
          </reference>
          <reference field="2" count="1" selected="0">
            <x v="0"/>
          </reference>
          <reference field="5" count="1" selected="0">
            <x v="0"/>
          </reference>
          <reference field="6" count="0" selected="0"/>
          <reference field="7" count="0" selected="0"/>
          <reference field="8" count="0"/>
        </references>
      </pivotArea>
    </format>
    <format dxfId="85">
      <pivotArea collapsedLevelsAreSubtotals="1" fieldPosition="0">
        <references count="6">
          <reference field="4294967294" count="1" selected="0">
            <x v="1"/>
          </reference>
          <reference field="2" count="1" selected="0">
            <x v="0"/>
          </reference>
          <reference field="5" count="1" selected="0">
            <x v="0"/>
          </reference>
          <reference field="6" count="0" selected="0"/>
          <reference field="7" count="0" selected="0"/>
          <reference field="8" count="0"/>
        </references>
      </pivotArea>
    </format>
    <format dxfId="84">
      <pivotArea dataOnly="0" labelOnly="1" grandRow="1" outline="0" offset="B256" fieldPosition="0"/>
    </format>
    <format dxfId="83">
      <pivotArea dataOnly="0" grandRow="1" fieldPosition="0"/>
    </format>
    <format dxfId="82">
      <pivotArea dataOnly="0" outline="0" fieldPosition="0">
        <references count="1">
          <reference field="6" count="0"/>
        </references>
      </pivotArea>
    </format>
    <format dxfId="81">
      <pivotArea dataOnly="0" labelOnly="1" fieldPosition="0">
        <references count="4">
          <reference field="2" count="1" selected="0">
            <x v="0"/>
          </reference>
          <reference field="5" count="1" selected="0">
            <x v="0"/>
          </reference>
          <reference field="6" count="0" selected="0"/>
          <reference field="7" count="0"/>
        </references>
      </pivotArea>
    </format>
    <format dxfId="80">
      <pivotArea dataOnly="0" labelOnly="1" fieldPosition="0">
        <references count="5">
          <reference field="2" count="1" selected="0">
            <x v="0"/>
          </reference>
          <reference field="5" count="1" selected="0">
            <x v="0"/>
          </reference>
          <reference field="6" count="0" selected="0"/>
          <reference field="7" count="0" selected="0"/>
          <reference field="8" count="0"/>
        </references>
      </pivotArea>
    </format>
    <format dxfId="79">
      <pivotArea dataOnly="0" labelOnly="1" fieldPosition="0">
        <references count="1">
          <reference field="7" count="0"/>
        </references>
      </pivotArea>
    </format>
    <format dxfId="78">
      <pivotArea dataOnly="0" labelOnly="1" fieldPosition="0">
        <references count="5">
          <reference field="2" count="1" selected="0">
            <x v="0"/>
          </reference>
          <reference field="5" count="1" selected="0">
            <x v="0"/>
          </reference>
          <reference field="6" count="0" selected="0"/>
          <reference field="7" count="0" selected="0"/>
          <reference field="8" count="0"/>
        </references>
      </pivotArea>
    </format>
    <format dxfId="77">
      <pivotArea dataOnly="0" labelOnly="1" outline="0" fieldPosition="0">
        <references count="2">
          <reference field="2" count="1" selected="0">
            <x v="0"/>
          </reference>
          <reference field="5" count="1">
            <x v="0"/>
          </reference>
        </references>
      </pivotArea>
    </format>
    <format dxfId="76">
      <pivotArea dataOnly="0" labelOnly="1" outline="0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6" count="0"/>
        </references>
      </pivotArea>
    </format>
    <format dxfId="75">
      <pivotArea dataOnly="0" outline="0" fieldPosition="0">
        <references count="1">
          <reference field="7" count="0"/>
        </references>
      </pivotArea>
    </format>
    <format dxfId="74">
      <pivotArea dataOnly="0" outline="0" fieldPosition="0">
        <references count="1">
          <reference field="8" count="0"/>
        </references>
      </pivotArea>
    </format>
    <format dxfId="73">
      <pivotArea dataOnly="0" labelOnly="1" outline="0" offset="B256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6" count="0"/>
        </references>
      </pivotArea>
    </format>
    <format dxfId="72">
      <pivotArea dataOnly="0" labelOnly="1" outline="0" offset="B256" fieldPosition="0">
        <references count="3">
          <reference field="2" count="1" selected="0">
            <x v="0"/>
          </reference>
          <reference field="5" count="1" selected="0">
            <x v="0"/>
          </reference>
          <reference field="6" count="0"/>
        </references>
      </pivotArea>
    </format>
    <format dxfId="71">
      <pivotArea dataOnly="0" fieldPosition="0">
        <references count="1">
          <reference field="6" count="0"/>
        </references>
      </pivotArea>
    </format>
    <format dxfId="70">
      <pivotArea dataOnly="0" fieldPosition="0">
        <references count="1">
          <reference field="7" count="0"/>
        </references>
      </pivotArea>
    </format>
    <format dxfId="69">
      <pivotArea dataOnly="0" fieldPosition="0">
        <references count="1">
          <reference field="8" count="0"/>
        </references>
      </pivotArea>
    </format>
  </formats>
  <pivotTableStyleInfo name="EBLA" showRowHeaders="1" showColHeaders="0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1:AB15"/>
  <sheetViews>
    <sheetView showGridLines="0" tabSelected="1" zoomScale="85" zoomScaleNormal="85" workbookViewId="0">
      <selection activeCell="C15" sqref="C15"/>
    </sheetView>
  </sheetViews>
  <sheetFormatPr baseColWidth="10" defaultColWidth="14.5703125" defaultRowHeight="15" x14ac:dyDescent="0.25"/>
  <cols>
    <col min="2" max="2" width="33.140625" customWidth="1" collapsed="1"/>
    <col min="3" max="3" width="21.42578125" customWidth="1" collapsed="1"/>
    <col min="4" max="4" width="40.5703125" customWidth="1" collapsed="1"/>
    <col min="5" max="7" width="21.42578125" customWidth="1" collapsed="1"/>
    <col min="8" max="23" width="15.5703125" customWidth="1" collapsed="1"/>
    <col min="24" max="25" width="19.7109375" customWidth="1" collapsed="1"/>
    <col min="26" max="26" width="17.5703125" customWidth="1" collapsed="1"/>
    <col min="27" max="28" width="21.28515625" customWidth="1" collapsed="1"/>
  </cols>
  <sheetData>
    <row r="1" spans="2:8" x14ac:dyDescent="0.25">
      <c r="B1" s="9"/>
      <c r="C1" s="9"/>
      <c r="D1" s="9"/>
      <c r="E1" s="9"/>
      <c r="F1" s="8"/>
    </row>
    <row r="2" spans="2:8" x14ac:dyDescent="0.25">
      <c r="B2" s="18" t="str">
        <f>CONCATENATE("Sortie du ",Donnees!B2)</f>
        <v>Sortie du 15-11-2016</v>
      </c>
      <c r="C2" s="18"/>
      <c r="D2" s="18"/>
      <c r="E2" s="18"/>
      <c r="F2" s="18"/>
      <c r="G2" s="18"/>
      <c r="H2" s="15"/>
    </row>
    <row r="3" spans="2:8" ht="15.75" thickBot="1" x14ac:dyDescent="0.3">
      <c r="B3" s="21"/>
      <c r="C3" s="22"/>
      <c r="D3" s="22"/>
      <c r="E3" s="22"/>
      <c r="F3" s="22"/>
    </row>
    <row r="4" spans="2:8" x14ac:dyDescent="0.25">
      <c r="B4" s="23"/>
      <c r="C4" s="25" t="s">
        <v>16</v>
      </c>
      <c r="D4" s="25" t="s">
        <v>17</v>
      </c>
      <c r="E4" s="25" t="s">
        <v>18</v>
      </c>
      <c r="F4" s="19" t="s">
        <v>19</v>
      </c>
      <c r="G4" s="19" t="s">
        <v>20</v>
      </c>
    </row>
    <row r="5" spans="2:8" ht="15.75" thickBot="1" x14ac:dyDescent="0.3">
      <c r="B5" s="24"/>
      <c r="C5" s="20"/>
      <c r="D5" s="20"/>
      <c r="E5" s="20"/>
      <c r="F5" s="20"/>
      <c r="G5" s="20"/>
    </row>
    <row r="6" spans="2:8" ht="15" hidden="1" customHeight="1" x14ac:dyDescent="0.25">
      <c r="F6" s="2" t="s">
        <v>8</v>
      </c>
    </row>
    <row r="7" spans="2:8" hidden="1" x14ac:dyDescent="0.25">
      <c r="B7" s="2" t="s">
        <v>0</v>
      </c>
      <c r="C7" s="2" t="s">
        <v>16</v>
      </c>
      <c r="D7" s="2" t="s">
        <v>17</v>
      </c>
      <c r="E7" s="2" t="s">
        <v>18</v>
      </c>
      <c r="F7" t="s">
        <v>22</v>
      </c>
      <c r="G7" t="s">
        <v>23</v>
      </c>
    </row>
    <row r="8" spans="2:8" x14ac:dyDescent="0.25">
      <c r="B8" s="3" t="s">
        <v>41</v>
      </c>
      <c r="F8" s="4">
        <v>66600</v>
      </c>
      <c r="G8" s="4">
        <v>66600</v>
      </c>
    </row>
    <row r="9" spans="2:8" x14ac:dyDescent="0.25">
      <c r="B9" s="16" t="s">
        <v>42</v>
      </c>
      <c r="F9" s="4">
        <v>66600</v>
      </c>
      <c r="G9" s="4">
        <v>66600</v>
      </c>
    </row>
    <row r="10" spans="2:8" x14ac:dyDescent="0.25">
      <c r="C10" s="17" t="s">
        <v>29</v>
      </c>
      <c r="D10" s="11" t="s">
        <v>30</v>
      </c>
      <c r="E10" s="11" t="s">
        <v>24</v>
      </c>
      <c r="F10" s="14">
        <v>0</v>
      </c>
      <c r="G10" s="14">
        <v>51400</v>
      </c>
    </row>
    <row r="11" spans="2:8" x14ac:dyDescent="0.25">
      <c r="C11" s="17" t="s">
        <v>35</v>
      </c>
      <c r="D11" s="11" t="s">
        <v>30</v>
      </c>
      <c r="E11" s="11" t="s">
        <v>24</v>
      </c>
      <c r="F11" s="14">
        <v>45533.5</v>
      </c>
      <c r="G11" s="14">
        <v>0</v>
      </c>
    </row>
    <row r="12" spans="2:8" x14ac:dyDescent="0.25">
      <c r="C12" s="17" t="s">
        <v>36</v>
      </c>
      <c r="D12" s="11" t="s">
        <v>24</v>
      </c>
      <c r="E12" s="11" t="s">
        <v>37</v>
      </c>
      <c r="F12" s="14">
        <v>15200</v>
      </c>
      <c r="G12" s="14">
        <v>0</v>
      </c>
    </row>
    <row r="13" spans="2:8" x14ac:dyDescent="0.25">
      <c r="C13" s="17" t="s">
        <v>43</v>
      </c>
      <c r="D13" s="11" t="s">
        <v>39</v>
      </c>
      <c r="E13" s="11" t="s">
        <v>24</v>
      </c>
      <c r="F13" s="14">
        <v>5866.5</v>
      </c>
      <c r="G13" s="14">
        <v>0</v>
      </c>
    </row>
    <row r="14" spans="2:8" x14ac:dyDescent="0.25">
      <c r="C14" s="17" t="s">
        <v>44</v>
      </c>
      <c r="D14" s="11" t="s">
        <v>39</v>
      </c>
      <c r="E14" s="11" t="s">
        <v>24</v>
      </c>
      <c r="F14" s="14">
        <v>0</v>
      </c>
      <c r="G14" s="14">
        <v>15200</v>
      </c>
    </row>
    <row r="15" spans="2:8" x14ac:dyDescent="0.25">
      <c r="B15" s="12" t="s">
        <v>1</v>
      </c>
      <c r="C15" s="10"/>
      <c r="D15" s="10"/>
      <c r="E15" s="10"/>
      <c r="F15" s="13">
        <v>66600</v>
      </c>
      <c r="G15" s="13">
        <v>66600</v>
      </c>
    </row>
  </sheetData>
  <mergeCells count="8">
    <mergeCell ref="B2:G2"/>
    <mergeCell ref="G4:G5"/>
    <mergeCell ref="B3:F3"/>
    <mergeCell ref="B4:B5"/>
    <mergeCell ref="C4:C5"/>
    <mergeCell ref="D4:D5"/>
    <mergeCell ref="E4:E5"/>
    <mergeCell ref="F4:F5"/>
  </mergeCells>
  <pageMargins left="0.25" right="0.25" top="0.75" bottom="0.75" header="0.3" footer="0.3"/>
  <pageSetup paperSize="9" scale="3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O8"/>
  <sheetViews>
    <sheetView workbookViewId="0"/>
  </sheetViews>
  <sheetFormatPr baseColWidth="10" defaultColWidth="14.28515625" defaultRowHeight="15" x14ac:dyDescent="0.25"/>
  <cols>
    <col min="1" max="1" width="15.42578125" style="1" bestFit="1" customWidth="1" collapsed="1"/>
    <col min="2" max="2" width="22.7109375" style="1" customWidth="1" collapsed="1"/>
    <col min="3" max="3" width="33.140625" style="1" customWidth="1" collapsed="1"/>
    <col min="4" max="4" width="12.85546875" style="1" bestFit="1" customWidth="1" collapsed="1"/>
    <col min="5" max="5" width="19.140625" style="1" bestFit="1" customWidth="1" collapsed="1"/>
    <col min="6" max="6" width="21.5703125" style="1" bestFit="1" customWidth="1" collapsed="1"/>
    <col min="7" max="7" width="12.85546875" style="1" bestFit="1" customWidth="1" collapsed="1"/>
    <col min="8" max="8" width="19.140625" style="1" bestFit="1" customWidth="1" collapsed="1"/>
    <col min="9" max="9" width="21.5703125" style="1" bestFit="1" customWidth="1" collapsed="1"/>
    <col min="10" max="10" width="19.140625" style="1" customWidth="1" collapsed="1"/>
    <col min="11" max="11" width="19.140625" style="1" bestFit="1" customWidth="1" collapsed="1"/>
    <col min="12" max="12" width="21.5703125" style="1" bestFit="1" customWidth="1" collapsed="1"/>
    <col min="13" max="15" width="11.85546875" style="1" customWidth="1" collapsed="1"/>
    <col min="16" max="16384" width="14.28515625" style="1" collapsed="1"/>
  </cols>
  <sheetData>
    <row r="1" spans="1:15" x14ac:dyDescent="0.25">
      <c r="A1" s="1" t="s">
        <v>2</v>
      </c>
      <c r="B1" s="1" t="str">
        <f>M4</f>
        <v>322336</v>
      </c>
      <c r="C1" s="1" t="s">
        <v>3</v>
      </c>
      <c r="D1" s="1" t="str">
        <f>N4</f>
        <v>RF</v>
      </c>
      <c r="E1" s="1" t="s">
        <v>4</v>
      </c>
      <c r="F1" s="1" t="str">
        <f>O4</f>
        <v>20160822</v>
      </c>
    </row>
    <row r="2" spans="1:15" x14ac:dyDescent="0.25">
      <c r="A2" s="1" t="s">
        <v>11</v>
      </c>
      <c r="B2" s="1" t="str">
        <f>L4</f>
        <v>15-11-2016</v>
      </c>
    </row>
    <row r="3" spans="1:15" s="5" customFormat="1" ht="15" customHeight="1" x14ac:dyDescent="0.25">
      <c r="A3" s="6" t="s">
        <v>9</v>
      </c>
      <c r="B3" s="6" t="s">
        <v>10</v>
      </c>
      <c r="C3" s="6" t="s">
        <v>12</v>
      </c>
      <c r="D3" s="6" t="s">
        <v>13</v>
      </c>
      <c r="E3" s="6" t="s">
        <v>14</v>
      </c>
      <c r="F3" s="6" t="s">
        <v>15</v>
      </c>
      <c r="G3" s="6" t="s">
        <v>16</v>
      </c>
      <c r="H3" s="6" t="s">
        <v>17</v>
      </c>
      <c r="I3" s="6" t="s">
        <v>18</v>
      </c>
      <c r="J3" s="6" t="s">
        <v>19</v>
      </c>
      <c r="K3" s="6" t="s">
        <v>20</v>
      </c>
      <c r="L3" s="6" t="s">
        <v>21</v>
      </c>
      <c r="M3" s="7" t="s">
        <v>5</v>
      </c>
      <c r="N3" s="7" t="s">
        <v>6</v>
      </c>
      <c r="O3" s="7" t="s">
        <v>7</v>
      </c>
    </row>
    <row r="4" spans="1:15" x14ac:dyDescent="0.25">
      <c r="A4" t="s">
        <v>25</v>
      </c>
      <c r="B4" t="s">
        <v>26</v>
      </c>
      <c r="C4" s="1" t="str">
        <f>CONCATENATE(A4," - ",B4)</f>
        <v>IAC - Ets IAC - Sté A</v>
      </c>
      <c r="D4" t="s">
        <v>27</v>
      </c>
      <c r="E4" t="s">
        <v>28</v>
      </c>
      <c r="F4" s="1" t="str">
        <f>CONCATENATE(D4," - ",E4)</f>
        <v>CT - Comptable</v>
      </c>
      <c r="G4" t="s">
        <v>29</v>
      </c>
      <c r="H4" t="s">
        <v>30</v>
      </c>
      <c r="I4"/>
      <c r="J4" s="4">
        <v>0</v>
      </c>
      <c r="K4" s="4">
        <v>51400</v>
      </c>
      <c r="L4" t="s">
        <v>31</v>
      </c>
      <c r="M4" t="s">
        <v>32</v>
      </c>
      <c r="N4" t="s">
        <v>33</v>
      </c>
      <c r="O4" t="s">
        <v>34</v>
      </c>
    </row>
    <row r="5" spans="1:15" x14ac:dyDescent="0.25">
      <c r="A5" t="s">
        <v>25</v>
      </c>
      <c r="B5" t="s">
        <v>26</v>
      </c>
      <c r="C5" s="1" t="str">
        <f>CONCATENATE(A5," - ",B5)</f>
        <v>IAC - Ets IAC - Sté A</v>
      </c>
      <c r="D5" t="s">
        <v>27</v>
      </c>
      <c r="E5" t="s">
        <v>28</v>
      </c>
      <c r="F5" s="1" t="str">
        <f>CONCATENATE(D5," - ",E5)</f>
        <v>CT - Comptable</v>
      </c>
      <c r="G5" t="s">
        <v>35</v>
      </c>
      <c r="H5" t="s">
        <v>30</v>
      </c>
      <c r="I5"/>
      <c r="J5" s="4">
        <v>45533.5</v>
      </c>
      <c r="K5" s="4">
        <v>0</v>
      </c>
      <c r="L5" t="s">
        <v>31</v>
      </c>
      <c r="M5" t="s">
        <v>32</v>
      </c>
      <c r="N5" t="s">
        <v>33</v>
      </c>
      <c r="O5" t="s">
        <v>34</v>
      </c>
    </row>
    <row r="6" spans="1:15" x14ac:dyDescent="0.25">
      <c r="A6" t="s">
        <v>25</v>
      </c>
      <c r="B6" t="s">
        <v>26</v>
      </c>
      <c r="C6" s="1" t="str">
        <f>CONCATENATE(A6," - ",B6)</f>
        <v>IAC - Ets IAC - Sté A</v>
      </c>
      <c r="D6" t="s">
        <v>27</v>
      </c>
      <c r="E6" t="s">
        <v>28</v>
      </c>
      <c r="F6" s="1" t="str">
        <f>CONCATENATE(D6," - ",E6)</f>
        <v>CT - Comptable</v>
      </c>
      <c r="G6" t="s">
        <v>36</v>
      </c>
      <c r="H6"/>
      <c r="I6" t="s">
        <v>37</v>
      </c>
      <c r="J6" s="4">
        <v>15200</v>
      </c>
      <c r="K6" s="4">
        <v>0</v>
      </c>
      <c r="L6" t="s">
        <v>31</v>
      </c>
      <c r="M6" t="s">
        <v>32</v>
      </c>
      <c r="N6" t="s">
        <v>33</v>
      </c>
      <c r="O6" t="s">
        <v>34</v>
      </c>
    </row>
    <row r="7" spans="1:15" x14ac:dyDescent="0.25">
      <c r="A7" t="s">
        <v>25</v>
      </c>
      <c r="B7" t="s">
        <v>26</v>
      </c>
      <c r="C7" s="1" t="str">
        <f>CONCATENATE(A7," - ",B7)</f>
        <v>IAC - Ets IAC - Sté A</v>
      </c>
      <c r="D7" t="s">
        <v>27</v>
      </c>
      <c r="E7" t="s">
        <v>28</v>
      </c>
      <c r="F7" s="1" t="str">
        <f>CONCATENATE(D7," - ",E7)</f>
        <v>CT - Comptable</v>
      </c>
      <c r="G7" t="s">
        <v>38</v>
      </c>
      <c r="H7" t="s">
        <v>39</v>
      </c>
      <c r="I7"/>
      <c r="J7" s="4">
        <v>5866.5</v>
      </c>
      <c r="K7" s="4">
        <v>0</v>
      </c>
      <c r="L7" t="s">
        <v>31</v>
      </c>
      <c r="M7" t="s">
        <v>32</v>
      </c>
      <c r="N7" t="s">
        <v>33</v>
      </c>
      <c r="O7" t="s">
        <v>34</v>
      </c>
    </row>
    <row r="8" spans="1:15" x14ac:dyDescent="0.25">
      <c r="A8" t="s">
        <v>25</v>
      </c>
      <c r="B8" t="s">
        <v>26</v>
      </c>
      <c r="C8" s="1" t="str">
        <f>CONCATENATE(A8," - ",B8)</f>
        <v>IAC - Ets IAC - Sté A</v>
      </c>
      <c r="D8" t="s">
        <v>27</v>
      </c>
      <c r="E8" t="s">
        <v>28</v>
      </c>
      <c r="F8" s="1" t="str">
        <f>CONCATENATE(D8," - ",E8)</f>
        <v>CT - Comptable</v>
      </c>
      <c r="G8" t="s">
        <v>40</v>
      </c>
      <c r="H8" t="s">
        <v>39</v>
      </c>
      <c r="I8"/>
      <c r="J8" s="4">
        <v>0</v>
      </c>
      <c r="K8" s="4">
        <v>15200</v>
      </c>
      <c r="L8" t="s">
        <v>31</v>
      </c>
      <c r="M8" t="s">
        <v>32</v>
      </c>
      <c r="N8" t="s">
        <v>33</v>
      </c>
      <c r="O8" t="s">
        <v>34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AMTSEC</vt:lpstr>
      <vt:lpstr>Donnees</vt:lpstr>
    </vt:vector>
  </TitlesOfParts>
  <Company>Qualiac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Richard FIALON</cp:lastModifiedBy>
  <cp:lastPrinted>2016-03-14T16:06:07Z</cp:lastPrinted>
  <dcterms:created xsi:type="dcterms:W3CDTF">2014-10-10T13:20:55Z</dcterms:created>
  <dcterms:modified xsi:type="dcterms:W3CDTF">2025-05-16T09:58:38Z</dcterms:modified>
</cp:coreProperties>
</file>