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pivotCacheDefinition+xml" PartName="/xl/pivotCache/pivotCacheDefinition1.xml"/>
  <Override ContentType="application/vnd.openxmlformats-officedocument.spreadsheetml.pivotCacheRecords+xml" PartName="/xl/pivotCache/pivotCacheRecords1.xml"/>
  <Override ContentType="application/vnd.openxmlformats-officedocument.spreadsheetml.pivotTable+xml" PartName="/xl/pivotTables/pivotTable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hidePivotFieldList="1"/>
  <mc:AlternateContent>
    <mc:Choice Requires="x15">
      <x15ac:absPath xmlns:x15ac="http://schemas.microsoft.com/office/spreadsheetml/2010/11/ac" url="C:\AGL\dvt\xrpu-app\trt\amo\bin\sqr\qed\"/>
    </mc:Choice>
  </mc:AlternateContent>
  <xr:revisionPtr revIDLastSave="0" documentId="13_ncr:1_{208DA0D9-0206-4A71-818D-5DFAFFAD20AC}" xr6:coauthVersionLast="46" xr6:coauthVersionMax="46" xr10:uidLastSave="{00000000-0000-0000-0000-000000000000}"/>
  <bookViews>
    <workbookView xWindow="-120" yWindow="-120" windowWidth="25440" windowHeight="15390" xr2:uid="{00000000-000D-0000-FFFF-FFFF00000000}" activeTab="0"/>
  </bookViews>
  <sheets>
    <sheet name="EAMRCI" sheetId="3" r:id="rId1"/>
    <sheet name="Donnees" sheetId="2" r:id="rId2"/>
    <sheet name="labels" sheetId="4" state="hidden" r:id="rId3"/>
  </sheets>
  <calcPr calcId="191029" fullCalcOnLoad="true"/>
  <pivotCaches>
    <pivotCache cacheId="4" r:id="rId4"/>
  </pivotCaches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4" i="3" l="1"/>
  <c r="O4" i="3"/>
  <c r="L4" i="3"/>
  <c r="K4" i="3"/>
  <c r="J4" i="3"/>
  <c r="G4" i="3"/>
  <c r="F4" i="3"/>
  <c r="E4" i="3"/>
  <c r="D4" i="3"/>
  <c r="N4" i="3"/>
  <c r="M4" i="3"/>
  <c r="I4" i="3"/>
  <c r="H4" i="3"/>
  <c r="C4" i="3"/>
  <c r="P1" i="3"/>
  <c r="B2" i="3"/>
  <c r="D2" i="2" l="1"/>
  <c r="B2" i="2"/>
  <c r="F2" i="2"/>
  <c r="H2" i="2"/>
  <c r="F1" i="2"/>
  <c r="D1" i="2"/>
  <c r="B1" i="2"/>
</calcChain>
</file>

<file path=xl/sharedStrings.xml><?xml version="1.0" encoding="utf-8"?>
<sst xmlns="http://schemas.openxmlformats.org/spreadsheetml/2006/main" count="109" uniqueCount="83">
  <si>
    <t>Étiquettes de lignes</t>
  </si>
  <si>
    <t>Total général</t>
  </si>
  <si>
    <t>Totalisation 1</t>
  </si>
  <si>
    <t>Libellé totalisation 1</t>
  </si>
  <si>
    <t>Libellé totalisation 2</t>
  </si>
  <si>
    <t>Job :</t>
  </si>
  <si>
    <t>Utilisateur :</t>
  </si>
  <si>
    <t>Date :</t>
  </si>
  <si>
    <t>Job</t>
  </si>
  <si>
    <t>Utilisateur</t>
  </si>
  <si>
    <t>Date</t>
  </si>
  <si>
    <t>Totalisation et libellé 1</t>
  </si>
  <si>
    <t>Totalisation et libellé 2</t>
  </si>
  <si>
    <t>Totalisation 2</t>
  </si>
  <si>
    <t>Valeur brute début d'exercice</t>
  </si>
  <si>
    <t>Valeur brute au</t>
  </si>
  <si>
    <t>Date de début d'exercice antérieur</t>
  </si>
  <si>
    <t>Date de fin d'exercice antérieur</t>
  </si>
  <si>
    <t xml:space="preserve"> </t>
  </si>
  <si>
    <t>Date de début d'exercice antérieur :</t>
  </si>
  <si>
    <t>Date de fin d'exercice antérieur :</t>
  </si>
  <si>
    <t>Augmentation par transfert au</t>
  </si>
  <si>
    <t>Diminution par cession au</t>
  </si>
  <si>
    <t>Augmentation par acquisition au</t>
  </si>
  <si>
    <t>Date de début d'exercice en cours :</t>
  </si>
  <si>
    <t>Date de début d'exercice en cours</t>
  </si>
  <si>
    <t>Date d'arrêté ou date de fin d'exercice</t>
  </si>
  <si>
    <t>Valeur brute début d'exercice finance</t>
  </si>
  <si>
    <t>Augmentation virement poste au</t>
  </si>
  <si>
    <t>Total augmentation</t>
  </si>
  <si>
    <t>Total augmentation finance</t>
  </si>
  <si>
    <t>Diminution virement poste au</t>
  </si>
  <si>
    <t>Diminution par transfert au</t>
  </si>
  <si>
    <t>Total diminution</t>
  </si>
  <si>
    <t>Total diminution finance</t>
  </si>
  <si>
    <t>Valeur brute finance au</t>
  </si>
  <si>
    <t>Date d'arrêté ou date de fin d'exercice :</t>
  </si>
  <si>
    <t xml:space="preserve">  </t>
  </si>
  <si>
    <t xml:space="preserve">  -  </t>
  </si>
  <si>
    <t>Valeurs</t>
  </si>
  <si>
    <t>Somme de Valeur brute début d'exercice</t>
  </si>
  <si>
    <t>Somme de Valeur brute début d'exercice finance</t>
  </si>
  <si>
    <t>Somme de Augmentation par acquisition au</t>
  </si>
  <si>
    <t>Somme de Augmentation virement poste au</t>
  </si>
  <si>
    <t>Somme de Augmentation par transfert au</t>
  </si>
  <si>
    <t>Somme de Total augmentation</t>
  </si>
  <si>
    <t>Somme de Total augmentation finance</t>
  </si>
  <si>
    <t>Somme de Diminution par cession au</t>
  </si>
  <si>
    <t>Somme de Diminution virement poste au</t>
  </si>
  <si>
    <t>Somme de Diminution par transfert au</t>
  </si>
  <si>
    <t>Somme de Total diminution</t>
  </si>
  <si>
    <t>Somme de Total diminution finance</t>
  </si>
  <si>
    <t>Somme de Valeur brute au</t>
  </si>
  <si>
    <t>Somme de Valeur brute finance au</t>
  </si>
  <si>
    <t>Totalisation 3</t>
  </si>
  <si>
    <t>Libellé totalisation 3</t>
  </si>
  <si>
    <t>Totalisation et libellé 3</t>
  </si>
  <si>
    <t>Totalisation 4</t>
  </si>
  <si>
    <t>Libellé totalisation 4</t>
  </si>
  <si>
    <t>Totalisation et libellé 4</t>
  </si>
  <si>
    <t>Totalisation 5</t>
  </si>
  <si>
    <t>Libellé totalisation 5</t>
  </si>
  <si>
    <t>Totalisation et libellé 5</t>
  </si>
  <si>
    <t>ID1</t>
  </si>
  <si>
    <t>Exercice du</t>
  </si>
  <si>
    <t>ID2</t>
  </si>
  <si>
    <t>au</t>
  </si>
  <si>
    <t>ID3</t>
  </si>
  <si>
    <t>Edité au :</t>
  </si>
  <si>
    <t>ID4</t>
  </si>
  <si>
    <t>ID5</t>
  </si>
  <si>
    <t>ID6</t>
  </si>
  <si>
    <t>ID7</t>
  </si>
  <si>
    <t>ID8</t>
  </si>
  <si>
    <t>ID9</t>
  </si>
  <si>
    <t>ID10</t>
  </si>
  <si>
    <t>ID11</t>
  </si>
  <si>
    <t>ID12</t>
  </si>
  <si>
    <t>ID13</t>
  </si>
  <si>
    <t>ID14</t>
  </si>
  <si>
    <t>ID15</t>
  </si>
  <si>
    <t>ID16</t>
  </si>
  <si>
    <t>ID17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</si>
</sst>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0"/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22">
    <xf numFmtId="0" fontId="0" fillId="0" borderId="0" xfId="0"/>
    <xf numFmtId="0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 applyFont="1" applyBorder="1"/>
    <xf numFmtId="0" fontId="0" fillId="0" borderId="0" xfId="0" applyNumberFormat="1" applyFont="1" applyBorder="1" applyAlignment="1">
      <alignment vertical="center"/>
    </xf>
    <xf numFmtId="0" fontId="2" fillId="0" borderId="0" xfId="0" applyNumberFormat="1" applyFont="1" applyBorder="1" applyAlignment="1">
      <alignment vertical="top" wrapText="1"/>
    </xf>
    <xf numFmtId="0" fontId="2" fillId="0" borderId="0" xfId="0" applyNumberFormat="1" applyFont="1" applyFill="1" applyBorder="1" applyAlignment="1">
      <alignment vertical="top" wrapText="1"/>
    </xf>
    <xf numFmtId="0" fontId="0" fillId="0" borderId="0" xfId="0" applyFont="1" applyAlignment="1">
      <alignment horizontal="right" vertical="center"/>
    </xf>
    <xf numFmtId="0" fontId="0" fillId="0" borderId="0" xfId="0" applyAlignment="1"/>
    <xf numFmtId="2" fontId="0" fillId="0" borderId="0" xfId="0" applyNumberFormat="1"/>
    <xf numFmtId="0" fontId="0" fillId="0" borderId="0" xfId="0" applyAlignment="1">
      <alignment horizontal="left" indent="1"/>
    </xf>
    <xf numFmtId="0" fontId="0" fillId="0" borderId="2" xfId="0" applyBorder="1" applyAlignment="1"/>
    <xf numFmtId="0" fontId="1" fillId="0" borderId="0" xfId="0" applyFont="1" applyAlignment="1"/>
    <xf numFmtId="4" fontId="0" fillId="0" borderId="0" xfId="0" applyNumberFormat="1"/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3" fillId="2" borderId="3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6"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border>
        <right style="medium">
          <color auto="1"/>
        </right>
        <vertical/>
        <horizontal/>
      </border>
    </dxf>
    <dxf>
      <font>
        <b/>
        <color theme="1"/>
      </font>
      <fill>
        <patternFill patternType="solid">
          <fgColor theme="4" tint="0.79989013336588644"/>
          <bgColor theme="0" tint="-0.14996795556505021"/>
        </patternFill>
      </fill>
      <border>
        <left style="medium">
          <color theme="1"/>
        </left>
        <right style="medium">
          <color theme="1"/>
        </right>
        <top style="medium">
          <color theme="1"/>
        </top>
        <bottom style="medium">
          <color theme="1"/>
        </bottom>
        <vertical style="thin">
          <color theme="1"/>
        </vertical>
        <horizontal style="medium">
          <color theme="1"/>
        </horizont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Light16">
    <tableStyle name="EBLA" table="0" count="6" xr9:uid="{00000000-0011-0000-FFFF-FFFF00000000}">
      <tableStyleElement type="wholeTable" dxfId="5"/>
      <tableStyleElement type="totalRow" dxfId="4"/>
      <tableStyleElement type="firstColumn" dxfId="3"/>
      <tableStyleElement type="firstRowSubheading" dxfId="2"/>
      <tableStyleElement type="secondRowSubheading" dxfId="1"/>
      <tableStyleElement type="thirdRowSubheading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pivotCache/pivotCacheDefinition1.xml" Type="http://schemas.openxmlformats.org/officeDocument/2006/relationships/pivotCacheDefinition"/><Relationship Id="rId5" Target="theme/theme1.xml" Type="http://schemas.openxmlformats.org/officeDocument/2006/relationships/theme"/><Relationship Id="rId6" Target="styles.xml" Type="http://schemas.openxmlformats.org/officeDocument/2006/relationships/styles"/><Relationship Id="rId7" Target="sharedStrings.xml" Type="http://schemas.openxmlformats.org/officeDocument/2006/relationships/sharedStrings"/><Relationship Id="rId8" Target="calcChain.xml" Type="http://schemas.openxmlformats.org/officeDocument/2006/relationships/calcChain"/></Relationships>
</file>

<file path=xl/pivotCache/_rels/pivotCacheDefinition1.xml.rels><?xml version="1.0" encoding="UTF-8" standalone="yes"?><Relationships xmlns="http://schemas.openxmlformats.org/package/2006/relationships"><Relationship Id="rId1" Target="pivotCacheRecords1.xml" Type="http://schemas.openxmlformats.org/officeDocument/2006/relationships/pivotCacheRecords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Richard Fialon" refreshedDate="45148.509360763892" createdVersion="5" refreshedVersion="6" minRefreshableVersion="3" recordCount="2" xr:uid="{00000000-000A-0000-FFFF-FFFF01000000}">
  <cacheSource type="worksheet">
    <worksheetSource ref="A3:AJ999994" sheet="Donnees"/>
  </cacheSource>
  <cacheFields count="36">
    <cacheField name="Totalisation 1" numFmtId="0">
      <sharedItems containsBlank="1"/>
    </cacheField>
    <cacheField name="Libellé totalisation 1" numFmtId="0">
      <sharedItems containsBlank="1"/>
    </cacheField>
    <cacheField name="Totalisation et libellé 1" numFmtId="0">
      <sharedItems containsBlank="1" count="2">
        <s v="  -  "/>
        <m/>
      </sharedItems>
    </cacheField>
    <cacheField name="Totalisation 2" numFmtId="0">
      <sharedItems containsBlank="1"/>
    </cacheField>
    <cacheField name="Libellé totalisation 2" numFmtId="0">
      <sharedItems containsBlank="1"/>
    </cacheField>
    <cacheField name="Totalisation et libellé 2" numFmtId="0">
      <sharedItems containsBlank="1" count="2">
        <s v="  -  "/>
        <m/>
      </sharedItems>
    </cacheField>
    <cacheField name="Totalisation 3" numFmtId="0">
      <sharedItems containsBlank="1"/>
    </cacheField>
    <cacheField name="Libellé totalisation 3" numFmtId="0">
      <sharedItems containsBlank="1"/>
    </cacheField>
    <cacheField name="Totalisation et libellé 3" numFmtId="0">
      <sharedItems containsBlank="1"/>
    </cacheField>
    <cacheField name="Totalisation 4" numFmtId="0">
      <sharedItems containsBlank="1"/>
    </cacheField>
    <cacheField name="Libellé totalisation 4" numFmtId="0">
      <sharedItems containsBlank="1"/>
    </cacheField>
    <cacheField name="Totalisation et libellé 4" numFmtId="0">
      <sharedItems containsBlank="1"/>
    </cacheField>
    <cacheField name="Totalisation 5" numFmtId="0">
      <sharedItems containsBlank="1"/>
    </cacheField>
    <cacheField name="Libellé totalisation 5" numFmtId="0">
      <sharedItems containsBlank="1"/>
    </cacheField>
    <cacheField name="Totalisation et libellé 5" numFmtId="0">
      <sharedItems containsBlank="1"/>
    </cacheField>
    <cacheField name="Valeur brute début d'exercice" numFmtId="0">
      <sharedItems containsString="0" containsBlank="1" containsNumber="1" containsInteger="1" minValue="0" maxValue="0"/>
    </cacheField>
    <cacheField name="Valeur brute début d'exercice finance" numFmtId="0">
      <sharedItems containsString="0" containsBlank="1" containsNumber="1" containsInteger="1" minValue="0" maxValue="0"/>
    </cacheField>
    <cacheField name="Augmentation par acquisition au" numFmtId="0">
      <sharedItems containsString="0" containsBlank="1" containsNumber="1" containsInteger="1" minValue="0" maxValue="0"/>
    </cacheField>
    <cacheField name="Augmentation virement poste au" numFmtId="0">
      <sharedItems containsString="0" containsBlank="1" containsNumber="1" containsInteger="1" minValue="0" maxValue="0"/>
    </cacheField>
    <cacheField name="Augmentation par transfert au" numFmtId="0">
      <sharedItems containsString="0" containsBlank="1" containsNumber="1" containsInteger="1" minValue="0" maxValue="0"/>
    </cacheField>
    <cacheField name="Total augmentation" numFmtId="0">
      <sharedItems containsString="0" containsBlank="1" containsNumber="1" containsInteger="1" minValue="0" maxValue="0"/>
    </cacheField>
    <cacheField name="Total augmentation finance" numFmtId="0">
      <sharedItems containsString="0" containsBlank="1" containsNumber="1" containsInteger="1" minValue="0" maxValue="0"/>
    </cacheField>
    <cacheField name="Diminution par cession au" numFmtId="0">
      <sharedItems containsString="0" containsBlank="1" containsNumber="1" containsInteger="1" minValue="0" maxValue="0"/>
    </cacheField>
    <cacheField name="Diminution virement poste au" numFmtId="0">
      <sharedItems containsString="0" containsBlank="1" containsNumber="1" containsInteger="1" minValue="0" maxValue="0"/>
    </cacheField>
    <cacheField name="Diminution par transfert au" numFmtId="0">
      <sharedItems containsString="0" containsBlank="1" containsNumber="1" containsInteger="1" minValue="0" maxValue="0"/>
    </cacheField>
    <cacheField name="Total diminution" numFmtId="0">
      <sharedItems containsString="0" containsBlank="1" containsNumber="1" containsInteger="1" minValue="0" maxValue="0"/>
    </cacheField>
    <cacheField name="Total diminution finance" numFmtId="0">
      <sharedItems containsString="0" containsBlank="1" containsNumber="1" containsInteger="1" minValue="0" maxValue="0"/>
    </cacheField>
    <cacheField name="Valeur brute au" numFmtId="0">
      <sharedItems containsString="0" containsBlank="1" containsNumber="1" containsInteger="1" minValue="0" maxValue="0"/>
    </cacheField>
    <cacheField name="Valeur brute finance au" numFmtId="0">
      <sharedItems containsString="0" containsBlank="1" containsNumber="1" containsInteger="1" minValue="0" maxValue="0"/>
    </cacheField>
    <cacheField name="Date de début d'exercice en cours" numFmtId="0">
      <sharedItems containsNonDate="0" containsString="0" containsBlank="1"/>
    </cacheField>
    <cacheField name="Date d'arrêté ou date de fin d'exercice" numFmtId="0">
      <sharedItems containsNonDate="0" containsString="0" containsBlank="1"/>
    </cacheField>
    <cacheField name="Date de début d'exercice antérieur" numFmtId="0">
      <sharedItems containsNonDate="0" containsString="0" containsBlank="1"/>
    </cacheField>
    <cacheField name="Date de fin d'exercice antérieur" numFmtId="0">
      <sharedItems containsNonDate="0" containsString="0" containsBlank="1"/>
    </cacheField>
    <cacheField name="Job" numFmtId="0">
      <sharedItems containsBlank="1"/>
    </cacheField>
    <cacheField name="Utilisateur" numFmtId="0">
      <sharedItems containsBlank="1"/>
    </cacheField>
    <cacheField name="Date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">
  <r>
    <s v=" "/>
    <s v=" "/>
    <x v="0"/>
    <s v=" "/>
    <s v=" "/>
    <x v="0"/>
    <s v=" "/>
    <s v=" "/>
    <s v="  -  "/>
    <s v=" "/>
    <s v=" "/>
    <s v="  -  "/>
    <s v=" "/>
    <s v=" "/>
    <s v="  -  "/>
    <n v="0"/>
    <n v="0"/>
    <n v="0"/>
    <n v="0"/>
    <n v="0"/>
    <n v="0"/>
    <n v="0"/>
    <n v="0"/>
    <n v="0"/>
    <n v="0"/>
    <n v="0"/>
    <n v="0"/>
    <n v="0"/>
    <n v="0"/>
    <m/>
    <m/>
    <m/>
    <m/>
    <s v="  "/>
    <s v=" "/>
    <s v=" "/>
  </r>
  <r>
    <m/>
    <m/>
    <x v="1"/>
    <m/>
    <m/>
    <x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</pivotCacheRecords>
</file>

<file path=xl/pivotTables/_rels/pivotTable1.xml.rels><?xml version="1.0" encoding="UTF-8" standalone="yes"?><Relationships xmlns="http://schemas.openxmlformats.org/package/2006/relationships"><Relationship Id="rId1" Target="../pivotCache/pivotCacheDefinition1.xml" Type="http://schemas.openxmlformats.org/officeDocument/2006/relationships/pivotCacheDefinition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Tableau croisé dynamique2" cacheId="4" applyNumberFormats="0" applyBorderFormats="0" applyFontFormats="0" applyPatternFormats="0" applyAlignmentFormats="0" applyWidthHeightFormats="1" dataCaption="Valeurs" updatedVersion="6" minRefreshableVersion="3" itemPrintTitles="1" createdVersion="5" indent="0" compact="0" compactData="0" gridDropZones="1" multipleFieldFilters="0">
  <location ref="B6:P10" firstHeaderRow="1" firstDataRow="2" firstDataCol="1"/>
  <pivotFields count="36">
    <pivotField showAll="0"/>
    <pivotField showAll="0"/>
    <pivotField axis="axisRow" showAll="0">
      <items count="3">
        <item x="1"/>
        <item x="0"/>
        <item t="default"/>
      </items>
    </pivotField>
    <pivotField showAll="0"/>
    <pivotField showAll="0"/>
    <pivotField axis="axisRow" compact="0" showAll="0">
      <items count="3">
        <item x="1"/>
        <item x="0"/>
        <item t="default"/>
      </items>
    </pivotField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dataField="1" compact="0" showAll="0" defaultSubtotal="0"/>
    <pivotField dataField="1" compact="0" showAll="0" defaultSubtotal="0"/>
    <pivotField dataField="1" compact="0" showAll="0" defaultSubtotal="0"/>
    <pivotField dataField="1" compact="0" showAll="0" defaultSubtotal="0"/>
    <pivotField dataField="1" compact="0" showAll="0" defaultSubtotal="0"/>
    <pivotField dataField="1" compact="0" showAll="0" defaultSubtotal="0"/>
    <pivotField dataField="1" compact="0" showAll="0" defaultSubtotal="0"/>
    <pivotField dataField="1" compact="0" showAll="0" defaultSubtotal="0"/>
    <pivotField dataField="1" compact="0" showAll="0" defaultSubtotal="0"/>
    <pivotField dataField="1" compact="0" showAll="0" defaultSubtotal="0"/>
    <pivotField dataField="1" compact="0" showAll="0" defaultSubtotal="0"/>
    <pivotField dataField="1" compact="0" showAll="0" defaultSubtotal="0"/>
    <pivotField dataField="1" compact="0" showAll="0" defaultSubtotal="0"/>
    <pivotField dataField="1" compact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</pivotFields>
  <rowFields count="2">
    <field x="2"/>
    <field x="5"/>
  </rowFields>
  <rowItems count="3">
    <i>
      <x v="1"/>
    </i>
    <i r="1">
      <x v="1"/>
    </i>
    <i t="grand">
      <x/>
    </i>
  </rowItems>
  <colFields count="1">
    <field x="-2"/>
  </colFields>
  <colItems count="14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</colItems>
  <dataFields count="14">
    <dataField name="Somme de Valeur brute début d'exercice" fld="15" baseField="5" baseItem="1" numFmtId="4"/>
    <dataField name="Somme de Valeur brute début d'exercice finance" fld="16" baseField="5" baseItem="1" numFmtId="4"/>
    <dataField name="Somme de Augmentation par acquisition au" fld="17" baseField="5" baseItem="1" numFmtId="4"/>
    <dataField name="Somme de Augmentation virement poste au" fld="18" baseField="5" baseItem="1" numFmtId="4"/>
    <dataField name="Somme de Augmentation par transfert au" fld="19" baseField="5" baseItem="1" numFmtId="4"/>
    <dataField name="Somme de Total augmentation" fld="20" baseField="5" baseItem="1" numFmtId="4"/>
    <dataField name="Somme de Total augmentation finance" fld="21" baseField="5" baseItem="1" numFmtId="4"/>
    <dataField name="Somme de Diminution par cession au" fld="22" baseField="5" baseItem="1" numFmtId="4"/>
    <dataField name="Somme de Diminution virement poste au" fld="23" baseField="5" baseItem="1" numFmtId="4"/>
    <dataField name="Somme de Diminution par transfert au" fld="24" baseField="5" baseItem="1" numFmtId="4"/>
    <dataField name="Somme de Total diminution" fld="25" baseField="5" baseItem="1" numFmtId="4"/>
    <dataField name="Somme de Total diminution finance" fld="26" baseField="5" baseItem="1" numFmtId="4"/>
    <dataField name="Somme de Valeur brute au" fld="27" baseField="5" baseItem="1" numFmtId="4"/>
    <dataField name="Somme de Valeur brute finance au" fld="28" baseField="5" baseItem="1" numFmtId="4"/>
  </dataFields>
  <pivotTableStyleInfo name="EBLA" showRowHeaders="1" showColHeaders="0" showRowStripes="0" showColStripes="0" showLastColumn="1"/>
  <filters count="1">
    <filter fld="2" type="captionNotEqual" evalOrder="-1" id="6" stringValue1="">
      <autoFilter ref="A1">
        <filterColumn colId="0">
          <customFilters>
            <customFilter operator="notEqual" val=" "/>
          </customFilters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ivotTables/pivotTable1.xml" Type="http://schemas.openxmlformats.org/officeDocument/2006/relationships/pivotTable"/><Relationship Id="rId2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W10"/>
  <sheetViews>
    <sheetView showGridLines="0" tabSelected="1" zoomScale="85" zoomScaleNormal="85" workbookViewId="0">
      <selection activeCell="B3" sqref="B3"/>
    </sheetView>
  </sheetViews>
  <sheetFormatPr baseColWidth="10" defaultColWidth="14.5703125" defaultRowHeight="15" x14ac:dyDescent="0.25"/>
  <cols>
    <col min="1" max="1" customWidth="true" width="2.140625"/>
    <col min="2" max="2" customWidth="true" width="52.7109375"/>
    <col min="3" max="16" customWidth="true" width="20.0"/>
    <col min="17" max="23" customWidth="true" width="19.140625"/>
  </cols>
  <sheetData>
    <row r="1" spans="2:23" x14ac:dyDescent="0.25">
      <c r="B1" s="9"/>
      <c r="C1" s="9"/>
      <c r="D1" s="9"/>
      <c r="E1" s="9"/>
      <c r="F1" s="8"/>
      <c r="P1" s="9" t="str">
        <f>CONCATENATE(labels!B3," ",Donnees!F1)</f>
        <v xml:space="preserve">Edité au :  </v>
      </c>
      <c r="Q1" s="9"/>
      <c r="T1" s="9"/>
      <c r="U1" s="9"/>
      <c r="V1" s="9"/>
    </row>
    <row r="2" spans="2:23" x14ac:dyDescent="0.25">
      <c r="B2" s="19" t="str">
        <f>CONCATENATE(labels!B1," ",IF(Donnees!F2="",Donnees!B2,Donnees!F2)," ",labels!B2," ",IF(Donnees!H2="",Donnees!D2,Donnees!H2))</f>
        <v xml:space="preserve">Exercice du  au </v>
      </c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3"/>
      <c r="R2" s="13"/>
      <c r="S2" s="13"/>
      <c r="T2" s="13"/>
      <c r="U2" s="13"/>
      <c r="V2" s="13"/>
    </row>
    <row r="3" spans="2:23" ht="15.75" thickBot="1" x14ac:dyDescent="0.3">
      <c r="B3" s="12"/>
      <c r="C3" s="6"/>
      <c r="D3" s="6"/>
      <c r="E3" s="6"/>
      <c r="F3" s="6"/>
      <c r="G3" s="6"/>
      <c r="H3" s="6"/>
      <c r="I3" s="6"/>
      <c r="J3" s="6"/>
      <c r="K3" s="6"/>
      <c r="L3" s="6"/>
      <c r="M3" s="5"/>
      <c r="N3" s="7"/>
      <c r="O3" s="7"/>
      <c r="P3" s="7"/>
      <c r="Q3" s="7"/>
      <c r="R3" s="5"/>
      <c r="S3" s="5"/>
      <c r="T3" s="5"/>
      <c r="U3" s="7"/>
      <c r="V3" s="7"/>
      <c r="W3" s="7"/>
    </row>
    <row r="4" spans="2:23" ht="21.75" customHeight="1" x14ac:dyDescent="0.25">
      <c r="B4" s="20"/>
      <c r="C4" s="15" t="str">
        <f>labels!B4</f>
        <v>Valeur brute début d'exercice</v>
      </c>
      <c r="D4" s="17" t="str">
        <f>labels!B5</f>
        <v>Valeur brute début d'exercice finance</v>
      </c>
      <c r="E4" s="17" t="str">
        <f>CONCATENATE(labels!B6," ",IF(ISBLANK(Donnees!B2),Donnees!H2,Donnees!D2))</f>
        <v xml:space="preserve">Augmentation par acquisition au </v>
      </c>
      <c r="F4" s="17" t="str">
        <f>CONCATENATE(labels!B7," ",IF(ISBLANK(Donnees!B2),Donnees!H2,Donnees!D2))</f>
        <v xml:space="preserve">Augmentation virement poste au </v>
      </c>
      <c r="G4" s="17" t="str">
        <f>CONCATENATE(labels!B8," ",IF(ISBLANK(Donnees!B2),Donnees!H2,Donnees!D2))</f>
        <v xml:space="preserve">Augmentation par transfert au </v>
      </c>
      <c r="H4" s="17" t="str">
        <f>labels!B9</f>
        <v>Total augmentation</v>
      </c>
      <c r="I4" s="17" t="str">
        <f>labels!B10</f>
        <v>Total augmentation finance</v>
      </c>
      <c r="J4" s="17" t="str">
        <f>CONCATENATE(labels!B11," ",IF(ISBLANK(Donnees!B2),Donnees!H2,Donnees!D2))</f>
        <v xml:space="preserve">Diminution par cession au </v>
      </c>
      <c r="K4" s="17" t="str">
        <f>CONCATENATE(labels!B12," ",IF(ISBLANK(Donnees!B2),Donnees!H2,Donnees!D2))</f>
        <v xml:space="preserve">Diminution virement poste au </v>
      </c>
      <c r="L4" s="17" t="str">
        <f>CONCATENATE(labels!B13," ",IF(ISBLANK(Donnees!B2),Donnees!H2,Donnees!D2))</f>
        <v xml:space="preserve">Diminution par transfert au </v>
      </c>
      <c r="M4" s="17" t="str">
        <f>labels!B14</f>
        <v>Total diminution</v>
      </c>
      <c r="N4" s="17" t="str">
        <f>labels!B15</f>
        <v>Total diminution finance</v>
      </c>
      <c r="O4" s="17" t="str">
        <f>CONCATENATE(labels!B16," ",IF(ISBLANK(Donnees!B2),Donnees!H2,Donnees!D2))</f>
        <v xml:space="preserve">Valeur brute au </v>
      </c>
      <c r="P4" s="17" t="str">
        <f>CONCATENATE(labels!B17," ",IF(ISBLANK(Donnees!B2),Donnees!H2,Donnees!D2))</f>
        <v xml:space="preserve">Valeur brute finance au </v>
      </c>
    </row>
    <row r="5" spans="2:23" ht="21.75" customHeight="1" thickBot="1" x14ac:dyDescent="0.3">
      <c r="B5" s="21"/>
      <c r="C5" s="16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</row>
    <row r="6" spans="2:23" ht="15" hidden="1" customHeight="1" x14ac:dyDescent="0.25">
      <c r="C6" s="2" t="s">
        <v>39</v>
      </c>
    </row>
    <row r="7" spans="2:23" hidden="1" x14ac:dyDescent="0.25">
      <c r="B7" s="2" t="s">
        <v>0</v>
      </c>
      <c r="C7" t="s" s="0">
        <v>40</v>
      </c>
      <c r="D7" t="s" s="0">
        <v>41</v>
      </c>
      <c r="E7" t="s" s="0">
        <v>42</v>
      </c>
      <c r="F7" t="s" s="0">
        <v>43</v>
      </c>
      <c r="G7" t="s" s="0">
        <v>44</v>
      </c>
      <c r="H7" t="s" s="0">
        <v>45</v>
      </c>
      <c r="I7" t="s" s="0">
        <v>46</v>
      </c>
      <c r="J7" t="s" s="0">
        <v>47</v>
      </c>
      <c r="K7" t="s" s="0">
        <v>48</v>
      </c>
      <c r="L7" t="s" s="0">
        <v>49</v>
      </c>
      <c r="M7" t="s" s="0">
        <v>50</v>
      </c>
      <c r="N7" t="s" s="0">
        <v>51</v>
      </c>
      <c r="O7" t="s" s="0">
        <v>52</v>
      </c>
      <c r="P7" t="s" s="0">
        <v>53</v>
      </c>
    </row>
    <row r="8" spans="2:23" x14ac:dyDescent="0.25">
      <c r="B8" s="3" t="s">
        <v>38</v>
      </c>
      <c r="C8" s="14">
        <v>0</v>
      </c>
      <c r="D8" s="14">
        <v>0</v>
      </c>
      <c r="E8" s="14">
        <v>0</v>
      </c>
      <c r="F8" s="14">
        <v>0</v>
      </c>
      <c r="G8" s="14">
        <v>0</v>
      </c>
      <c r="H8" s="14">
        <v>0</v>
      </c>
      <c r="I8" s="14">
        <v>0</v>
      </c>
      <c r="J8" s="14">
        <v>0</v>
      </c>
      <c r="K8" s="14">
        <v>0</v>
      </c>
      <c r="L8" s="14">
        <v>0</v>
      </c>
      <c r="M8" s="14">
        <v>0</v>
      </c>
      <c r="N8" s="14">
        <v>0</v>
      </c>
      <c r="O8" s="14">
        <v>0</v>
      </c>
      <c r="P8" s="14">
        <v>0</v>
      </c>
    </row>
    <row r="9" spans="2:23" x14ac:dyDescent="0.25">
      <c r="B9" s="11" t="s">
        <v>38</v>
      </c>
      <c r="C9" s="14">
        <v>0</v>
      </c>
      <c r="D9" s="14">
        <v>0</v>
      </c>
      <c r="E9" s="14">
        <v>0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  <c r="K9" s="14">
        <v>0</v>
      </c>
      <c r="L9" s="14">
        <v>0</v>
      </c>
      <c r="M9" s="14">
        <v>0</v>
      </c>
      <c r="N9" s="14">
        <v>0</v>
      </c>
      <c r="O9" s="14">
        <v>0</v>
      </c>
      <c r="P9" s="14">
        <v>0</v>
      </c>
    </row>
    <row r="10" spans="2:23" x14ac:dyDescent="0.25">
      <c r="B10" s="3" t="s">
        <v>1</v>
      </c>
      <c r="C10" s="14">
        <v>0</v>
      </c>
      <c r="D10" s="14">
        <v>0</v>
      </c>
      <c r="E10" s="14">
        <v>0</v>
      </c>
      <c r="F10" s="14">
        <v>0</v>
      </c>
      <c r="G10" s="14">
        <v>0</v>
      </c>
      <c r="H10" s="14">
        <v>0</v>
      </c>
      <c r="I10" s="14">
        <v>0</v>
      </c>
      <c r="J10" s="14">
        <v>0</v>
      </c>
      <c r="K10" s="14">
        <v>0</v>
      </c>
      <c r="L10" s="14">
        <v>0</v>
      </c>
      <c r="M10" s="14">
        <v>0</v>
      </c>
      <c r="N10" s="14">
        <v>0</v>
      </c>
      <c r="O10" s="14">
        <v>0</v>
      </c>
      <c r="P10" s="14">
        <v>0</v>
      </c>
    </row>
  </sheetData>
  <mergeCells count="16">
    <mergeCell ref="C4:C5"/>
    <mergeCell ref="D4:D5"/>
    <mergeCell ref="B2:P2"/>
    <mergeCell ref="I4:I5"/>
    <mergeCell ref="J4:J5"/>
    <mergeCell ref="K4:K5"/>
    <mergeCell ref="B4:B5"/>
    <mergeCell ref="E4:E5"/>
    <mergeCell ref="F4:F5"/>
    <mergeCell ref="L4:L5"/>
    <mergeCell ref="M4:M5"/>
    <mergeCell ref="N4:N5"/>
    <mergeCell ref="O4:O5"/>
    <mergeCell ref="P4:P5"/>
    <mergeCell ref="G4:G5"/>
    <mergeCell ref="H4:H5"/>
  </mergeCells>
  <pageMargins left="0.25" right="0.25" top="0.75" bottom="0.75" header="0.3" footer="0.3"/>
  <pageSetup paperSize="9" scale="31" fitToHeight="0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AJ13"/>
  <sheetViews>
    <sheetView workbookViewId="0">
      <selection activeCell="A4" sqref="A4"/>
    </sheetView>
  </sheetViews>
  <sheetFormatPr baseColWidth="10" defaultColWidth="24.42578125" defaultRowHeight="15" x14ac:dyDescent="0.25"/>
  <cols>
    <col min="1" max="1" bestFit="true" customWidth="true" style="1" width="32.42578125"/>
    <col min="2" max="2" bestFit="true" customWidth="true" style="1" width="19.140625"/>
    <col min="3" max="3" bestFit="true" customWidth="true" style="1" width="36.28515625"/>
    <col min="4" max="4" bestFit="true" customWidth="true" style="1" width="12.85546875"/>
    <col min="5" max="5" bestFit="true" customWidth="true" style="1" width="33.28515625"/>
    <col min="6" max="6" bestFit="true" customWidth="true" style="1" width="21.5703125"/>
    <col min="7" max="7" bestFit="true" customWidth="true" style="1" width="30.28515625"/>
    <col min="8" max="8" customWidth="true" style="1" width="19.140625"/>
    <col min="9" max="9" customWidth="true" style="1" width="21.5703125"/>
    <col min="10" max="10" customWidth="true" style="1" width="12.85546875"/>
    <col min="11" max="11" customWidth="true" style="1" width="19.140625"/>
    <col min="12" max="12" bestFit="true" customWidth="true" style="1" width="21.5703125"/>
    <col min="13" max="13" customWidth="true" style="1" width="12.85546875"/>
    <col min="14" max="14" customWidth="true" style="1" width="19.140625"/>
    <col min="15" max="15" bestFit="true" customWidth="true" style="1" width="21.5703125"/>
    <col min="16" max="16" bestFit="true" customWidth="true" style="1" width="27.7109375"/>
    <col min="17" max="17" bestFit="true" customWidth="true" style="1" width="34.85546875"/>
    <col min="18" max="18" bestFit="true" customWidth="true" style="1" width="30.140625"/>
    <col min="19" max="19" bestFit="true" customWidth="true" style="1" width="30.7109375"/>
    <col min="20" max="20" bestFit="true" customWidth="true" style="1" width="28.140625"/>
    <col min="21" max="21" bestFit="true" customWidth="true" style="1" width="18.42578125"/>
    <col min="22" max="22" bestFit="true" customWidth="true" style="1" width="25.5703125"/>
    <col min="23" max="23" bestFit="true" customWidth="true" style="1" width="24.140625"/>
    <col min="24" max="24" bestFit="true" customWidth="true" style="1" width="28.0"/>
    <col min="25" max="25" bestFit="true" customWidth="true" style="1" width="25.28515625"/>
    <col min="26" max="26" bestFit="true" customWidth="true" style="1" width="15.7109375"/>
    <col min="27" max="27" bestFit="true" customWidth="true" style="1" width="23.0"/>
    <col min="28" max="28" bestFit="true" customWidth="true" style="1" width="14.7109375"/>
    <col min="29" max="29" bestFit="true" customWidth="true" style="1" width="22.0"/>
    <col min="30" max="30" bestFit="true" customWidth="true" style="1" width="31.28515625"/>
    <col min="31" max="31" bestFit="true" customWidth="true" style="1" width="35.28515625"/>
    <col min="32" max="32" bestFit="true" customWidth="true" style="1" width="32.28515625"/>
    <col min="33" max="33" bestFit="true" customWidth="true" style="1" width="29.28515625"/>
    <col min="34" max="34" customWidth="true" style="1" width="9.140625"/>
    <col min="35" max="35" bestFit="true" customWidth="true" style="1" width="10.28515625"/>
    <col min="36" max="36" bestFit="true" customWidth="true" style="1" width="5.140625"/>
    <col min="37" max="16384" style="1" width="24.42578125"/>
  </cols>
  <sheetData>
    <row r="1" spans="1:36" x14ac:dyDescent="0.25">
      <c r="A1" s="1" t="s">
        <v>5</v>
      </c>
      <c r="B1" s="1" t="str">
        <f>AH4</f>
        <v xml:space="preserve">  </v>
      </c>
      <c r="C1" s="1" t="s">
        <v>6</v>
      </c>
      <c r="D1" s="1" t="str">
        <f>AI4</f>
        <v xml:space="preserve"> </v>
      </c>
      <c r="E1" s="1" t="s">
        <v>7</v>
      </c>
      <c r="F1" s="1" t="str">
        <f>AJ4</f>
        <v xml:space="preserve"> </v>
      </c>
    </row>
    <row r="2" spans="1:36" x14ac:dyDescent="0.25">
      <c r="A2" s="1" t="s">
        <v>24</v>
      </c>
      <c r="B2" s="1" t="str">
        <f>IF(ISBLANK(AD4),"",AD4)</f>
        <v/>
      </c>
      <c r="C2" s="1" t="s">
        <v>36</v>
      </c>
      <c r="D2" s="1" t="str">
        <f>IF(ISBLANK(AE4),"",AE4)</f>
        <v/>
      </c>
      <c r="E2" s="1" t="s">
        <v>19</v>
      </c>
      <c r="F2" s="1" t="str">
        <f>IF(ISBLANK(AF4),"",AF4)</f>
        <v/>
      </c>
      <c r="G2" s="1" t="s">
        <v>20</v>
      </c>
      <c r="H2" s="1" t="str">
        <f>IF(ISBLANK(AG4),"",AG4)</f>
        <v/>
      </c>
    </row>
    <row r="3" spans="1:36" s="4" customFormat="1" ht="15" customHeight="1" x14ac:dyDescent="0.25">
      <c r="A3" s="6" t="s">
        <v>2</v>
      </c>
      <c r="B3" s="6" t="s">
        <v>3</v>
      </c>
      <c r="C3" s="6" t="s">
        <v>11</v>
      </c>
      <c r="D3" s="6" t="s">
        <v>13</v>
      </c>
      <c r="E3" s="6" t="s">
        <v>4</v>
      </c>
      <c r="F3" s="6" t="s">
        <v>12</v>
      </c>
      <c r="G3" s="6" t="s">
        <v>54</v>
      </c>
      <c r="H3" s="6" t="s">
        <v>55</v>
      </c>
      <c r="I3" s="6" t="s">
        <v>56</v>
      </c>
      <c r="J3" s="6" t="s">
        <v>57</v>
      </c>
      <c r="K3" s="6" t="s">
        <v>58</v>
      </c>
      <c r="L3" s="6" t="s">
        <v>59</v>
      </c>
      <c r="M3" s="6" t="s">
        <v>60</v>
      </c>
      <c r="N3" s="6" t="s">
        <v>61</v>
      </c>
      <c r="O3" s="6" t="s">
        <v>62</v>
      </c>
      <c r="P3" s="6" t="s">
        <v>14</v>
      </c>
      <c r="Q3" s="6" t="s">
        <v>27</v>
      </c>
      <c r="R3" s="6" t="s">
        <v>23</v>
      </c>
      <c r="S3" s="6" t="s">
        <v>28</v>
      </c>
      <c r="T3" s="6" t="s">
        <v>21</v>
      </c>
      <c r="U3" s="6" t="s">
        <v>29</v>
      </c>
      <c r="V3" s="6" t="s">
        <v>30</v>
      </c>
      <c r="W3" s="6" t="s">
        <v>22</v>
      </c>
      <c r="X3" s="6" t="s">
        <v>31</v>
      </c>
      <c r="Y3" s="6" t="s">
        <v>32</v>
      </c>
      <c r="Z3" s="5" t="s">
        <v>33</v>
      </c>
      <c r="AA3" s="7" t="s">
        <v>34</v>
      </c>
      <c r="AB3" s="7" t="s">
        <v>15</v>
      </c>
      <c r="AC3" s="7" t="s">
        <v>35</v>
      </c>
      <c r="AD3" s="7" t="s">
        <v>25</v>
      </c>
      <c r="AE3" s="5" t="s">
        <v>26</v>
      </c>
      <c r="AF3" s="5" t="s">
        <v>16</v>
      </c>
      <c r="AG3" s="5" t="s">
        <v>17</v>
      </c>
      <c r="AH3" s="7" t="s">
        <v>8</v>
      </c>
      <c r="AI3" s="7" t="s">
        <v>9</v>
      </c>
      <c r="AJ3" s="7" t="s">
        <v>10</v>
      </c>
    </row>
    <row r="4">
      <c r="A4" s="1" t="inlineStr">
        <is>
          <t>IND</t>
        </is>
      </c>
      <c r="B4" s="1" t="inlineStr">
        <is>
          <t>Cegid développement</t>
        </is>
      </c>
      <c r="C4" s="1" t="n">
        <f>CONCATENATE(A4," - ",B4)</f>
        <v>0.0</v>
      </c>
      <c r="D4" s="1" t="inlineStr">
        <is>
          <t>217000</t>
        </is>
      </c>
      <c r="E4" s="1" t="inlineStr">
        <is>
          <t>Amortissement</t>
        </is>
      </c>
      <c r="F4" s="1" t="n">
        <f>CONCATENATE(D4," - ",E4)</f>
        <v>0.0</v>
      </c>
      <c r="G4" s="1" t="inlineStr">
        <is>
          <t/>
        </is>
      </c>
      <c r="H4" s="1" t="inlineStr">
        <is>
          <t/>
        </is>
      </c>
      <c r="I4" s="1" t="n">
        <f>CONCATENATE(G4," - ",H4)</f>
        <v>0.0</v>
      </c>
      <c r="J4" s="1" t="inlineStr">
        <is>
          <t/>
        </is>
      </c>
      <c r="K4" s="1" t="inlineStr">
        <is>
          <t/>
        </is>
      </c>
      <c r="L4" s="1" t="n">
        <f>CONCATENATE(J4," - ",K4)</f>
        <v>0.0</v>
      </c>
      <c r="M4" s="1" t="inlineStr">
        <is>
          <t/>
        </is>
      </c>
      <c r="N4" s="1" t="inlineStr">
        <is>
          <t/>
        </is>
      </c>
      <c r="O4" s="1" t="n">
        <f>CONCATENATE(M4," - ",N4)</f>
        <v>0.0</v>
      </c>
      <c r="P4" s="10" t="n">
        <v>2.00902263936E9</v>
      </c>
      <c r="Q4" s="10" t="n">
        <v>5375875.35</v>
      </c>
      <c r="R4" s="10" t="n">
        <v>34956.74</v>
      </c>
      <c r="S4" s="10" t="n">
        <v>0.0</v>
      </c>
      <c r="T4" s="10" t="n">
        <v>0.0</v>
      </c>
      <c r="U4" s="10" t="n">
        <v>34956.74</v>
      </c>
      <c r="V4" s="10" t="n">
        <v>0.0</v>
      </c>
      <c r="W4" s="10" t="n">
        <v>0.0</v>
      </c>
      <c r="X4" s="10" t="n">
        <v>0.0</v>
      </c>
      <c r="Y4" s="10" t="n">
        <v>0.0</v>
      </c>
      <c r="Z4" s="10" t="n">
        <v>0.0</v>
      </c>
      <c r="AA4" s="10" t="n">
        <v>0.0</v>
      </c>
      <c r="AB4" s="10" t="n">
        <v>2.0090575961E9</v>
      </c>
      <c r="AC4" s="10" t="n">
        <v>5375875.35</v>
      </c>
      <c r="AD4" s="1" t="inlineStr">
        <is>
          <t>01-01-2024</t>
        </is>
      </c>
      <c r="AE4" s="1" t="inlineStr">
        <is>
          <t>31-12-2024</t>
        </is>
      </c>
      <c r="AF4" s="1"/>
      <c r="AG4" s="1"/>
      <c r="AH4" s="1" t="inlineStr">
        <is>
          <t>1151667</t>
        </is>
      </c>
      <c r="AI4" s="1" t="inlineStr">
        <is>
          <t>RF</t>
        </is>
      </c>
      <c r="AJ4" s="1" t="inlineStr">
        <is>
          <t>21-11-2024</t>
        </is>
      </c>
    </row>
    <row r="5">
      <c r="A5" s="1" t="inlineStr">
        <is>
          <t>IND</t>
        </is>
      </c>
      <c r="B5" s="1" t="inlineStr">
        <is>
          <t>Cegid développement</t>
        </is>
      </c>
      <c r="C5" s="1" t="n">
        <f>CONCATENATE(A5," - ",B5)</f>
        <v>0.0</v>
      </c>
      <c r="D5" s="1" t="inlineStr">
        <is>
          <t>217010</t>
        </is>
      </c>
      <c r="E5" s="1" t="inlineStr">
        <is>
          <t>Amortissement</t>
        </is>
      </c>
      <c r="F5" s="1" t="n">
        <f>CONCATENATE(D5," - ",E5)</f>
        <v>0.0</v>
      </c>
      <c r="G5" s="1" t="inlineStr">
        <is>
          <t/>
        </is>
      </c>
      <c r="H5" s="1" t="inlineStr">
        <is>
          <t/>
        </is>
      </c>
      <c r="I5" s="1" t="n">
        <f>CONCATENATE(G5," - ",H5)</f>
        <v>0.0</v>
      </c>
      <c r="J5" s="1" t="inlineStr">
        <is>
          <t/>
        </is>
      </c>
      <c r="K5" s="1" t="inlineStr">
        <is>
          <t/>
        </is>
      </c>
      <c r="L5" s="1" t="n">
        <f>CONCATENATE(J5," - ",K5)</f>
        <v>0.0</v>
      </c>
      <c r="M5" s="1" t="inlineStr">
        <is>
          <t/>
        </is>
      </c>
      <c r="N5" s="1" t="inlineStr">
        <is>
          <t/>
        </is>
      </c>
      <c r="O5" s="1" t="n">
        <f>CONCATENATE(M5," - ",N5)</f>
        <v>0.0</v>
      </c>
      <c r="P5" s="10" t="n">
        <v>20000.0</v>
      </c>
      <c r="Q5" s="10" t="n">
        <v>0.0</v>
      </c>
      <c r="R5" s="10" t="n">
        <v>0.0</v>
      </c>
      <c r="S5" s="10" t="n">
        <v>0.0</v>
      </c>
      <c r="T5" s="10" t="n">
        <v>0.0</v>
      </c>
      <c r="U5" s="10" t="n">
        <v>0.0</v>
      </c>
      <c r="V5" s="10" t="n">
        <v>0.0</v>
      </c>
      <c r="W5" s="10" t="n">
        <v>0.0</v>
      </c>
      <c r="X5" s="10" t="n">
        <v>0.0</v>
      </c>
      <c r="Y5" s="10" t="n">
        <v>0.0</v>
      </c>
      <c r="Z5" s="10" t="n">
        <v>0.0</v>
      </c>
      <c r="AA5" s="10" t="n">
        <v>0.0</v>
      </c>
      <c r="AB5" s="10" t="n">
        <v>20000.0</v>
      </c>
      <c r="AC5" s="10" t="n">
        <v>0.0</v>
      </c>
      <c r="AD5" s="1" t="inlineStr">
        <is>
          <t>01-01-2024</t>
        </is>
      </c>
      <c r="AE5" s="1" t="inlineStr">
        <is>
          <t>31-12-2024</t>
        </is>
      </c>
      <c r="AF5" s="1"/>
      <c r="AG5" s="1"/>
      <c r="AH5" s="1" t="inlineStr">
        <is>
          <t>1151667</t>
        </is>
      </c>
      <c r="AI5" s="1" t="inlineStr">
        <is>
          <t>RF</t>
        </is>
      </c>
      <c r="AJ5" s="1" t="inlineStr">
        <is>
          <t>21-11-2024</t>
        </is>
      </c>
    </row>
    <row r="6">
      <c r="A6" s="1" t="inlineStr">
        <is>
          <t>IND</t>
        </is>
      </c>
      <c r="B6" s="1" t="inlineStr">
        <is>
          <t>Cegid développement</t>
        </is>
      </c>
      <c r="C6" s="1" t="n">
        <f>CONCATENATE(A6," - ",B6)</f>
        <v>0.0</v>
      </c>
      <c r="D6" s="1" t="inlineStr">
        <is>
          <t>217050</t>
        </is>
      </c>
      <c r="E6" s="1" t="inlineStr">
        <is>
          <t>Amortissement</t>
        </is>
      </c>
      <c r="F6" s="1" t="n">
        <f>CONCATENATE(D6," - ",E6)</f>
        <v>0.0</v>
      </c>
      <c r="G6" s="1" t="inlineStr">
        <is>
          <t/>
        </is>
      </c>
      <c r="H6" s="1" t="inlineStr">
        <is>
          <t/>
        </is>
      </c>
      <c r="I6" s="1" t="n">
        <f>CONCATENATE(G6," - ",H6)</f>
        <v>0.0</v>
      </c>
      <c r="J6" s="1" t="inlineStr">
        <is>
          <t/>
        </is>
      </c>
      <c r="K6" s="1" t="inlineStr">
        <is>
          <t/>
        </is>
      </c>
      <c r="L6" s="1" t="n">
        <f>CONCATENATE(J6," - ",K6)</f>
        <v>0.0</v>
      </c>
      <c r="M6" s="1" t="inlineStr">
        <is>
          <t/>
        </is>
      </c>
      <c r="N6" s="1" t="inlineStr">
        <is>
          <t/>
        </is>
      </c>
      <c r="O6" s="1" t="n">
        <f>CONCATENATE(M6," - ",N6)</f>
        <v>0.0</v>
      </c>
      <c r="P6" s="10" t="n">
        <v>80000.0</v>
      </c>
      <c r="Q6" s="10" t="n">
        <v>0.0</v>
      </c>
      <c r="R6" s="10" t="n">
        <v>0.0</v>
      </c>
      <c r="S6" s="10" t="n">
        <v>0.0</v>
      </c>
      <c r="T6" s="10" t="n">
        <v>0.0</v>
      </c>
      <c r="U6" s="10" t="n">
        <v>0.0</v>
      </c>
      <c r="V6" s="10" t="n">
        <v>0.0</v>
      </c>
      <c r="W6" s="10" t="n">
        <v>0.0</v>
      </c>
      <c r="X6" s="10" t="n">
        <v>0.0</v>
      </c>
      <c r="Y6" s="10" t="n">
        <v>0.0</v>
      </c>
      <c r="Z6" s="10" t="n">
        <v>0.0</v>
      </c>
      <c r="AA6" s="10" t="n">
        <v>0.0</v>
      </c>
      <c r="AB6" s="10" t="n">
        <v>80000.0</v>
      </c>
      <c r="AC6" s="10" t="n">
        <v>0.0</v>
      </c>
      <c r="AD6" s="1" t="inlineStr">
        <is>
          <t>01-01-2024</t>
        </is>
      </c>
      <c r="AE6" s="1" t="inlineStr">
        <is>
          <t>31-12-2024</t>
        </is>
      </c>
      <c r="AF6" s="1"/>
      <c r="AG6" s="1"/>
      <c r="AH6" s="1" t="inlineStr">
        <is>
          <t>1151667</t>
        </is>
      </c>
      <c r="AI6" s="1" t="inlineStr">
        <is>
          <t>RF</t>
        </is>
      </c>
      <c r="AJ6" s="1" t="inlineStr">
        <is>
          <t>21-11-2024</t>
        </is>
      </c>
    </row>
    <row r="7">
      <c r="A7" s="1" t="inlineStr">
        <is>
          <t>IND</t>
        </is>
      </c>
      <c r="B7" s="1" t="inlineStr">
        <is>
          <t>Cegid développement</t>
        </is>
      </c>
      <c r="C7" s="1" t="n">
        <f>CONCATENATE(A7," - ",B7)</f>
        <v>0.0</v>
      </c>
      <c r="D7" s="1" t="inlineStr">
        <is>
          <t>217100</t>
        </is>
      </c>
      <c r="E7" s="1" t="inlineStr">
        <is>
          <t>Amortissement</t>
        </is>
      </c>
      <c r="F7" s="1" t="n">
        <f>CONCATENATE(D7," - ",E7)</f>
        <v>0.0</v>
      </c>
      <c r="G7" s="1" t="inlineStr">
        <is>
          <t/>
        </is>
      </c>
      <c r="H7" s="1" t="inlineStr">
        <is>
          <t/>
        </is>
      </c>
      <c r="I7" s="1" t="n">
        <f>CONCATENATE(G7," - ",H7)</f>
        <v>0.0</v>
      </c>
      <c r="J7" s="1" t="inlineStr">
        <is>
          <t/>
        </is>
      </c>
      <c r="K7" s="1" t="inlineStr">
        <is>
          <t/>
        </is>
      </c>
      <c r="L7" s="1" t="n">
        <f>CONCATENATE(J7," - ",K7)</f>
        <v>0.0</v>
      </c>
      <c r="M7" s="1" t="inlineStr">
        <is>
          <t/>
        </is>
      </c>
      <c r="N7" s="1" t="inlineStr">
        <is>
          <t/>
        </is>
      </c>
      <c r="O7" s="1" t="n">
        <f>CONCATENATE(M7," - ",N7)</f>
        <v>0.0</v>
      </c>
      <c r="P7" s="10" t="n">
        <v>1.2107852179E8</v>
      </c>
      <c r="Q7" s="10" t="n">
        <v>1.300458842E7</v>
      </c>
      <c r="R7" s="10" t="n">
        <v>0.0</v>
      </c>
      <c r="S7" s="10" t="n">
        <v>0.0</v>
      </c>
      <c r="T7" s="10" t="n">
        <v>0.0</v>
      </c>
      <c r="U7" s="10" t="n">
        <v>0.0</v>
      </c>
      <c r="V7" s="10" t="n">
        <v>0.0</v>
      </c>
      <c r="W7" s="10" t="n">
        <v>0.0</v>
      </c>
      <c r="X7" s="10" t="n">
        <v>0.0</v>
      </c>
      <c r="Y7" s="10" t="n">
        <v>0.0</v>
      </c>
      <c r="Z7" s="10" t="n">
        <v>0.0</v>
      </c>
      <c r="AA7" s="10" t="n">
        <v>0.0</v>
      </c>
      <c r="AB7" s="10" t="n">
        <v>1.2107852179E8</v>
      </c>
      <c r="AC7" s="10" t="n">
        <v>1.300458842E7</v>
      </c>
      <c r="AD7" s="1" t="inlineStr">
        <is>
          <t>01-01-2024</t>
        </is>
      </c>
      <c r="AE7" s="1" t="inlineStr">
        <is>
          <t>31-12-2024</t>
        </is>
      </c>
      <c r="AF7" s="1"/>
      <c r="AG7" s="1"/>
      <c r="AH7" s="1" t="inlineStr">
        <is>
          <t>1151667</t>
        </is>
      </c>
      <c r="AI7" s="1" t="inlineStr">
        <is>
          <t>RF</t>
        </is>
      </c>
      <c r="AJ7" s="1" t="inlineStr">
        <is>
          <t>21-11-2024</t>
        </is>
      </c>
    </row>
    <row r="8">
      <c r="A8" s="1" t="inlineStr">
        <is>
          <t>IND</t>
        </is>
      </c>
      <c r="B8" s="1" t="inlineStr">
        <is>
          <t>Cegid développement</t>
        </is>
      </c>
      <c r="C8" s="1" t="n">
        <f>CONCATENATE(A8," - ",B8)</f>
        <v>0.0</v>
      </c>
      <c r="D8" s="1" t="inlineStr">
        <is>
          <t>217200</t>
        </is>
      </c>
      <c r="E8" s="1" t="inlineStr">
        <is>
          <t>Amortissement</t>
        </is>
      </c>
      <c r="F8" s="1" t="n">
        <f>CONCATENATE(D8," - ",E8)</f>
        <v>0.0</v>
      </c>
      <c r="G8" s="1" t="inlineStr">
        <is>
          <t/>
        </is>
      </c>
      <c r="H8" s="1" t="inlineStr">
        <is>
          <t/>
        </is>
      </c>
      <c r="I8" s="1" t="n">
        <f>CONCATENATE(G8," - ",H8)</f>
        <v>0.0</v>
      </c>
      <c r="J8" s="1" t="inlineStr">
        <is>
          <t/>
        </is>
      </c>
      <c r="K8" s="1" t="inlineStr">
        <is>
          <t/>
        </is>
      </c>
      <c r="L8" s="1" t="n">
        <f>CONCATENATE(J8," - ",K8)</f>
        <v>0.0</v>
      </c>
      <c r="M8" s="1" t="inlineStr">
        <is>
          <t/>
        </is>
      </c>
      <c r="N8" s="1" t="inlineStr">
        <is>
          <t/>
        </is>
      </c>
      <c r="O8" s="1" t="n">
        <f>CONCATENATE(M8," - ",N8)</f>
        <v>0.0</v>
      </c>
      <c r="P8" s="10" t="n">
        <v>169298.0</v>
      </c>
      <c r="Q8" s="10" t="n">
        <v>18300.0</v>
      </c>
      <c r="R8" s="10" t="n">
        <v>0.0</v>
      </c>
      <c r="S8" s="10" t="n">
        <v>0.0</v>
      </c>
      <c r="T8" s="10" t="n">
        <v>0.0</v>
      </c>
      <c r="U8" s="10" t="n">
        <v>0.0</v>
      </c>
      <c r="V8" s="10" t="n">
        <v>0.0</v>
      </c>
      <c r="W8" s="10" t="n">
        <v>0.0</v>
      </c>
      <c r="X8" s="10" t="n">
        <v>0.0</v>
      </c>
      <c r="Y8" s="10" t="n">
        <v>0.0</v>
      </c>
      <c r="Z8" s="10" t="n">
        <v>0.0</v>
      </c>
      <c r="AA8" s="10" t="n">
        <v>0.0</v>
      </c>
      <c r="AB8" s="10" t="n">
        <v>169298.0</v>
      </c>
      <c r="AC8" s="10" t="n">
        <v>18300.0</v>
      </c>
      <c r="AD8" s="1" t="inlineStr">
        <is>
          <t>01-01-2024</t>
        </is>
      </c>
      <c r="AE8" s="1" t="inlineStr">
        <is>
          <t>31-12-2024</t>
        </is>
      </c>
      <c r="AF8" s="1"/>
      <c r="AG8" s="1"/>
      <c r="AH8" s="1" t="inlineStr">
        <is>
          <t>1151667</t>
        </is>
      </c>
      <c r="AI8" s="1" t="inlineStr">
        <is>
          <t>RF</t>
        </is>
      </c>
      <c r="AJ8" s="1" t="inlineStr">
        <is>
          <t>21-11-2024</t>
        </is>
      </c>
    </row>
    <row r="9">
      <c r="A9" s="1" t="inlineStr">
        <is>
          <t>IND</t>
        </is>
      </c>
      <c r="B9" s="1" t="inlineStr">
        <is>
          <t>Cegid développement</t>
        </is>
      </c>
      <c r="C9" s="1" t="n">
        <f>CONCATENATE(A9," - ",B9)</f>
        <v>0.0</v>
      </c>
      <c r="D9" s="1" t="inlineStr">
        <is>
          <t>217300</t>
        </is>
      </c>
      <c r="E9" s="1" t="inlineStr">
        <is>
          <t>Amortissement</t>
        </is>
      </c>
      <c r="F9" s="1" t="n">
        <f>CONCATENATE(D9," - ",E9)</f>
        <v>0.0</v>
      </c>
      <c r="G9" s="1" t="inlineStr">
        <is>
          <t/>
        </is>
      </c>
      <c r="H9" s="1" t="inlineStr">
        <is>
          <t/>
        </is>
      </c>
      <c r="I9" s="1" t="n">
        <f>CONCATENATE(G9," - ",H9)</f>
        <v>0.0</v>
      </c>
      <c r="J9" s="1" t="inlineStr">
        <is>
          <t/>
        </is>
      </c>
      <c r="K9" s="1" t="inlineStr">
        <is>
          <t/>
        </is>
      </c>
      <c r="L9" s="1" t="n">
        <f>CONCATENATE(J9," - ",K9)</f>
        <v>0.0</v>
      </c>
      <c r="M9" s="1" t="inlineStr">
        <is>
          <t/>
        </is>
      </c>
      <c r="N9" s="1" t="inlineStr">
        <is>
          <t/>
        </is>
      </c>
      <c r="O9" s="1" t="n">
        <f>CONCATENATE(M9," - ",N9)</f>
        <v>0.0</v>
      </c>
      <c r="P9" s="10" t="n">
        <v>247000.0</v>
      </c>
      <c r="Q9" s="10" t="n">
        <v>100.0</v>
      </c>
      <c r="R9" s="10" t="n">
        <v>0.0</v>
      </c>
      <c r="S9" s="10" t="n">
        <v>0.0</v>
      </c>
      <c r="T9" s="10" t="n">
        <v>0.0</v>
      </c>
      <c r="U9" s="10" t="n">
        <v>0.0</v>
      </c>
      <c r="V9" s="10" t="n">
        <v>0.0</v>
      </c>
      <c r="W9" s="10" t="n">
        <v>0.0</v>
      </c>
      <c r="X9" s="10" t="n">
        <v>0.0</v>
      </c>
      <c r="Y9" s="10" t="n">
        <v>0.0</v>
      </c>
      <c r="Z9" s="10" t="n">
        <v>0.0</v>
      </c>
      <c r="AA9" s="10" t="n">
        <v>0.0</v>
      </c>
      <c r="AB9" s="10" t="n">
        <v>247000.0</v>
      </c>
      <c r="AC9" s="10" t="n">
        <v>100.0</v>
      </c>
      <c r="AD9" s="1" t="inlineStr">
        <is>
          <t>01-01-2024</t>
        </is>
      </c>
      <c r="AE9" s="1" t="inlineStr">
        <is>
          <t>31-12-2024</t>
        </is>
      </c>
      <c r="AF9" s="1"/>
      <c r="AG9" s="1"/>
      <c r="AH9" s="1" t="inlineStr">
        <is>
          <t>1151667</t>
        </is>
      </c>
      <c r="AI9" s="1" t="inlineStr">
        <is>
          <t>RF</t>
        </is>
      </c>
      <c r="AJ9" s="1" t="inlineStr">
        <is>
          <t>21-11-2024</t>
        </is>
      </c>
    </row>
    <row r="10">
      <c r="A10" s="1" t="inlineStr">
        <is>
          <t>IND</t>
        </is>
      </c>
      <c r="B10" s="1" t="inlineStr">
        <is>
          <t>Cegid développement</t>
        </is>
      </c>
      <c r="C10" s="1" t="n">
        <f>CONCATENATE(A10," - ",B10)</f>
        <v>0.0</v>
      </c>
      <c r="D10" s="1" t="inlineStr">
        <is>
          <t>218100</t>
        </is>
      </c>
      <c r="E10" s="1" t="inlineStr">
        <is>
          <t>Inst gen,agenc,amena</t>
        </is>
      </c>
      <c r="F10" s="1" t="n">
        <f>CONCATENATE(D10," - ",E10)</f>
        <v>0.0</v>
      </c>
      <c r="G10" s="1" t="inlineStr">
        <is>
          <t/>
        </is>
      </c>
      <c r="H10" s="1" t="inlineStr">
        <is>
          <t/>
        </is>
      </c>
      <c r="I10" s="1" t="n">
        <f>CONCATENATE(G10," - ",H10)</f>
        <v>0.0</v>
      </c>
      <c r="J10" s="1" t="inlineStr">
        <is>
          <t/>
        </is>
      </c>
      <c r="K10" s="1" t="inlineStr">
        <is>
          <t/>
        </is>
      </c>
      <c r="L10" s="1" t="n">
        <f>CONCATENATE(J10," - ",K10)</f>
        <v>0.0</v>
      </c>
      <c r="M10" s="1" t="inlineStr">
        <is>
          <t/>
        </is>
      </c>
      <c r="N10" s="1" t="inlineStr">
        <is>
          <t/>
        </is>
      </c>
      <c r="O10" s="1" t="n">
        <f>CONCATENATE(M10," - ",N10)</f>
        <v>0.0</v>
      </c>
      <c r="P10" s="10" t="n">
        <v>2.432579566E8</v>
      </c>
      <c r="Q10" s="10" t="n">
        <v>3.905421224E7</v>
      </c>
      <c r="R10" s="10" t="n">
        <v>40497.49</v>
      </c>
      <c r="S10" s="10" t="n">
        <v>0.0</v>
      </c>
      <c r="T10" s="10" t="n">
        <v>0.0</v>
      </c>
      <c r="U10" s="10" t="n">
        <v>40497.49</v>
      </c>
      <c r="V10" s="10" t="n">
        <v>110000.0</v>
      </c>
      <c r="W10" s="10" t="n">
        <v>0.0</v>
      </c>
      <c r="X10" s="10" t="n">
        <v>0.0</v>
      </c>
      <c r="Y10" s="10" t="n">
        <v>0.0</v>
      </c>
      <c r="Z10" s="10" t="n">
        <v>0.0</v>
      </c>
      <c r="AA10" s="10" t="n">
        <v>120.0</v>
      </c>
      <c r="AB10" s="10" t="n">
        <v>2.4329845409E8</v>
      </c>
      <c r="AC10" s="10" t="n">
        <v>3.916409224E7</v>
      </c>
      <c r="AD10" s="1" t="inlineStr">
        <is>
          <t>01-01-2024</t>
        </is>
      </c>
      <c r="AE10" s="1" t="inlineStr">
        <is>
          <t>31-12-2024</t>
        </is>
      </c>
      <c r="AF10" s="1"/>
      <c r="AG10" s="1"/>
      <c r="AH10" s="1" t="inlineStr">
        <is>
          <t>1151667</t>
        </is>
      </c>
      <c r="AI10" s="1" t="inlineStr">
        <is>
          <t>RF</t>
        </is>
      </c>
      <c r="AJ10" s="1" t="inlineStr">
        <is>
          <t>21-11-2024</t>
        </is>
      </c>
    </row>
    <row r="11">
      <c r="A11" s="1" t="inlineStr">
        <is>
          <t>IND</t>
        </is>
      </c>
      <c r="B11" s="1" t="inlineStr">
        <is>
          <t>Cegid développement</t>
        </is>
      </c>
      <c r="C11" s="1" t="n">
        <f>CONCATENATE(A11," - ",B11)</f>
        <v>0.0</v>
      </c>
      <c r="D11" s="1" t="inlineStr">
        <is>
          <t>218200</t>
        </is>
      </c>
      <c r="E11" s="1" t="inlineStr">
        <is>
          <t>Materiel d transport</t>
        </is>
      </c>
      <c r="F11" s="1" t="n">
        <f>CONCATENATE(D11," - ",E11)</f>
        <v>0.0</v>
      </c>
      <c r="G11" s="1" t="inlineStr">
        <is>
          <t/>
        </is>
      </c>
      <c r="H11" s="1" t="inlineStr">
        <is>
          <t/>
        </is>
      </c>
      <c r="I11" s="1" t="n">
        <f>CONCATENATE(G11," - ",H11)</f>
        <v>0.0</v>
      </c>
      <c r="J11" s="1" t="inlineStr">
        <is>
          <t/>
        </is>
      </c>
      <c r="K11" s="1" t="inlineStr">
        <is>
          <t/>
        </is>
      </c>
      <c r="L11" s="1" t="n">
        <f>CONCATENATE(J11," - ",K11)</f>
        <v>0.0</v>
      </c>
      <c r="M11" s="1" t="inlineStr">
        <is>
          <t/>
        </is>
      </c>
      <c r="N11" s="1" t="inlineStr">
        <is>
          <t/>
        </is>
      </c>
      <c r="O11" s="1" t="n">
        <f>CONCATENATE(M11," - ",N11)</f>
        <v>0.0</v>
      </c>
      <c r="P11" s="10" t="n">
        <v>79000.0</v>
      </c>
      <c r="Q11" s="10" t="n">
        <v>10000.0</v>
      </c>
      <c r="R11" s="10" t="n">
        <v>0.0</v>
      </c>
      <c r="S11" s="10" t="n">
        <v>0.0</v>
      </c>
      <c r="T11" s="10" t="n">
        <v>0.0</v>
      </c>
      <c r="U11" s="10" t="n">
        <v>0.0</v>
      </c>
      <c r="V11" s="10" t="n">
        <v>0.0</v>
      </c>
      <c r="W11" s="10" t="n">
        <v>0.0</v>
      </c>
      <c r="X11" s="10" t="n">
        <v>0.0</v>
      </c>
      <c r="Y11" s="10" t="n">
        <v>0.0</v>
      </c>
      <c r="Z11" s="10" t="n">
        <v>0.0</v>
      </c>
      <c r="AA11" s="10" t="n">
        <v>0.0</v>
      </c>
      <c r="AB11" s="10" t="n">
        <v>79000.0</v>
      </c>
      <c r="AC11" s="10" t="n">
        <v>10000.0</v>
      </c>
      <c r="AD11" s="1" t="inlineStr">
        <is>
          <t>01-01-2024</t>
        </is>
      </c>
      <c r="AE11" s="1" t="inlineStr">
        <is>
          <t>31-12-2024</t>
        </is>
      </c>
      <c r="AF11" s="1"/>
      <c r="AG11" s="1"/>
      <c r="AH11" s="1" t="inlineStr">
        <is>
          <t>1151667</t>
        </is>
      </c>
      <c r="AI11" s="1" t="inlineStr">
        <is>
          <t>RF</t>
        </is>
      </c>
      <c r="AJ11" s="1" t="inlineStr">
        <is>
          <t>21-11-2024</t>
        </is>
      </c>
    </row>
    <row r="12">
      <c r="A12" s="1" t="inlineStr">
        <is>
          <t>IND</t>
        </is>
      </c>
      <c r="B12" s="1" t="inlineStr">
        <is>
          <t>Cegid développement</t>
        </is>
      </c>
      <c r="C12" s="1" t="n">
        <f>CONCATENATE(A12," - ",B12)</f>
        <v>0.0</v>
      </c>
      <c r="D12" s="1" t="inlineStr">
        <is>
          <t>218300</t>
        </is>
      </c>
      <c r="E12" s="1" t="inlineStr">
        <is>
          <t>Mat bureau,informati</t>
        </is>
      </c>
      <c r="F12" s="1" t="n">
        <f>CONCATENATE(D12," - ",E12)</f>
        <v>0.0</v>
      </c>
      <c r="G12" s="1" t="inlineStr">
        <is>
          <t/>
        </is>
      </c>
      <c r="H12" s="1" t="inlineStr">
        <is>
          <t/>
        </is>
      </c>
      <c r="I12" s="1" t="n">
        <f>CONCATENATE(G12," - ",H12)</f>
        <v>0.0</v>
      </c>
      <c r="J12" s="1" t="inlineStr">
        <is>
          <t/>
        </is>
      </c>
      <c r="K12" s="1" t="inlineStr">
        <is>
          <t/>
        </is>
      </c>
      <c r="L12" s="1" t="n">
        <f>CONCATENATE(J12," - ",K12)</f>
        <v>0.0</v>
      </c>
      <c r="M12" s="1" t="inlineStr">
        <is>
          <t/>
        </is>
      </c>
      <c r="N12" s="1" t="inlineStr">
        <is>
          <t/>
        </is>
      </c>
      <c r="O12" s="1" t="n">
        <f>CONCATENATE(M12," - ",N12)</f>
        <v>0.0</v>
      </c>
      <c r="P12" s="10" t="n">
        <v>66985.89</v>
      </c>
      <c r="Q12" s="10" t="n">
        <v>0.0</v>
      </c>
      <c r="R12" s="10" t="n">
        <v>0.0</v>
      </c>
      <c r="S12" s="10" t="n">
        <v>0.0</v>
      </c>
      <c r="T12" s="10" t="n">
        <v>0.0</v>
      </c>
      <c r="U12" s="10" t="n">
        <v>0.0</v>
      </c>
      <c r="V12" s="10" t="n">
        <v>0.0</v>
      </c>
      <c r="W12" s="10" t="n">
        <v>0.0</v>
      </c>
      <c r="X12" s="10" t="n">
        <v>0.0</v>
      </c>
      <c r="Y12" s="10" t="n">
        <v>0.0</v>
      </c>
      <c r="Z12" s="10" t="n">
        <v>0.0</v>
      </c>
      <c r="AA12" s="10" t="n">
        <v>0.0</v>
      </c>
      <c r="AB12" s="10" t="n">
        <v>66985.89</v>
      </c>
      <c r="AC12" s="10" t="n">
        <v>0.0</v>
      </c>
      <c r="AD12" s="1" t="inlineStr">
        <is>
          <t>01-01-2024</t>
        </is>
      </c>
      <c r="AE12" s="1" t="inlineStr">
        <is>
          <t>31-12-2024</t>
        </is>
      </c>
      <c r="AF12" s="1"/>
      <c r="AG12" s="1"/>
      <c r="AH12" s="1" t="inlineStr">
        <is>
          <t>1151667</t>
        </is>
      </c>
      <c r="AI12" s="1" t="inlineStr">
        <is>
          <t>RF</t>
        </is>
      </c>
      <c r="AJ12" s="1" t="inlineStr">
        <is>
          <t>21-11-2024</t>
        </is>
      </c>
    </row>
    <row r="13">
      <c r="A13" s="1" t="inlineStr">
        <is>
          <t>IND</t>
        </is>
      </c>
      <c r="B13" s="1" t="inlineStr">
        <is>
          <t>Cegid développement</t>
        </is>
      </c>
      <c r="C13" s="1" t="n">
        <f>CONCATENATE(A13," - ",B13)</f>
        <v>0.0</v>
      </c>
      <c r="D13" s="1" t="inlineStr">
        <is>
          <t>218400</t>
        </is>
      </c>
      <c r="E13" s="1" t="inlineStr">
        <is>
          <t>Mobilier</t>
        </is>
      </c>
      <c r="F13" s="1" t="n">
        <f>CONCATENATE(D13," - ",E13)</f>
        <v>0.0</v>
      </c>
      <c r="G13" s="1" t="inlineStr">
        <is>
          <t/>
        </is>
      </c>
      <c r="H13" s="1" t="inlineStr">
        <is>
          <t/>
        </is>
      </c>
      <c r="I13" s="1" t="n">
        <f>CONCATENATE(G13," - ",H13)</f>
        <v>0.0</v>
      </c>
      <c r="J13" s="1" t="inlineStr">
        <is>
          <t/>
        </is>
      </c>
      <c r="K13" s="1" t="inlineStr">
        <is>
          <t/>
        </is>
      </c>
      <c r="L13" s="1" t="n">
        <f>CONCATENATE(J13," - ",K13)</f>
        <v>0.0</v>
      </c>
      <c r="M13" s="1" t="inlineStr">
        <is>
          <t/>
        </is>
      </c>
      <c r="N13" s="1" t="inlineStr">
        <is>
          <t/>
        </is>
      </c>
      <c r="O13" s="1" t="n">
        <f>CONCATENATE(M13," - ",N13)</f>
        <v>0.0</v>
      </c>
      <c r="P13" s="10" t="n">
        <v>49459.28</v>
      </c>
      <c r="Q13" s="10" t="n">
        <v>-24500.0</v>
      </c>
      <c r="R13" s="10" t="n">
        <v>0.0</v>
      </c>
      <c r="S13" s="10" t="n">
        <v>0.0</v>
      </c>
      <c r="T13" s="10" t="n">
        <v>0.0</v>
      </c>
      <c r="U13" s="10" t="n">
        <v>0.0</v>
      </c>
      <c r="V13" s="10" t="n">
        <v>0.0</v>
      </c>
      <c r="W13" s="10" t="n">
        <v>0.0</v>
      </c>
      <c r="X13" s="10" t="n">
        <v>0.0</v>
      </c>
      <c r="Y13" s="10" t="n">
        <v>0.0</v>
      </c>
      <c r="Z13" s="10" t="n">
        <v>0.0</v>
      </c>
      <c r="AA13" s="10" t="n">
        <v>0.0</v>
      </c>
      <c r="AB13" s="10" t="n">
        <v>49459.28</v>
      </c>
      <c r="AC13" s="10" t="n">
        <v>-24500.0</v>
      </c>
      <c r="AD13" s="1" t="inlineStr">
        <is>
          <t>01-01-2024</t>
        </is>
      </c>
      <c r="AE13" s="1" t="inlineStr">
        <is>
          <t>31-12-2024</t>
        </is>
      </c>
      <c r="AF13" s="1"/>
      <c r="AG13" s="1"/>
      <c r="AH13" s="1" t="inlineStr">
        <is>
          <t>1151667</t>
        </is>
      </c>
      <c r="AI13" s="1" t="inlineStr">
        <is>
          <t>RF</t>
        </is>
      </c>
      <c r="AJ13" s="1" t="inlineStr">
        <is>
          <t>21-11-2024</t>
        </is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FF92D7-1635-4F82-A6F6-9A5E82FA47A5}">
  <dimension ref="A1:B17"/>
  <sheetViews>
    <sheetView workbookViewId="0">
      <selection activeCell="B17" sqref="B17"/>
    </sheetView>
  </sheetViews>
  <sheetFormatPr baseColWidth="10" defaultRowHeight="15" x14ac:dyDescent="0.25"/>
  <cols>
    <col min="2" max="2" bestFit="true" customWidth="true" width="37.5703125"/>
  </cols>
  <sheetData>
    <row r="1" spans="1:2" x14ac:dyDescent="0.25">
      <c r="A1" t="s" s="0">
        <v>63</v>
      </c>
      <c r="B1" t="s" s="0">
        <v>64</v>
      </c>
    </row>
    <row r="2" spans="1:2" x14ac:dyDescent="0.25">
      <c r="A2" t="s" s="0">
        <v>65</v>
      </c>
      <c r="B2" t="s" s="0">
        <v>66</v>
      </c>
    </row>
    <row r="3" spans="1:2" x14ac:dyDescent="0.25">
      <c r="A3" t="s" s="0">
        <v>67</v>
      </c>
      <c r="B3" t="s" s="0">
        <v>68</v>
      </c>
    </row>
    <row r="4" spans="1:2" x14ac:dyDescent="0.25">
      <c r="A4" t="s" s="0">
        <v>69</v>
      </c>
      <c r="B4" t="s" s="0">
        <v>14</v>
      </c>
    </row>
    <row r="5" spans="1:2" x14ac:dyDescent="0.25">
      <c r="A5" t="s" s="0">
        <v>70</v>
      </c>
      <c r="B5" t="s" s="0">
        <v>27</v>
      </c>
    </row>
    <row r="6" spans="1:2" x14ac:dyDescent="0.25">
      <c r="A6" t="s" s="0">
        <v>71</v>
      </c>
      <c r="B6" t="s" s="0">
        <v>23</v>
      </c>
    </row>
    <row r="7" spans="1:2" x14ac:dyDescent="0.25">
      <c r="A7" t="s" s="0">
        <v>72</v>
      </c>
      <c r="B7" t="s" s="0">
        <v>28</v>
      </c>
    </row>
    <row r="8" spans="1:2" x14ac:dyDescent="0.25">
      <c r="A8" t="s" s="0">
        <v>73</v>
      </c>
      <c r="B8" t="s" s="0">
        <v>21</v>
      </c>
    </row>
    <row r="9" spans="1:2" x14ac:dyDescent="0.25">
      <c r="A9" t="s" s="0">
        <v>74</v>
      </c>
      <c r="B9" t="s" s="0">
        <v>29</v>
      </c>
    </row>
    <row r="10" spans="1:2" x14ac:dyDescent="0.25">
      <c r="A10" t="s" s="0">
        <v>75</v>
      </c>
      <c r="B10" t="s" s="0">
        <v>30</v>
      </c>
    </row>
    <row r="11" spans="1:2" x14ac:dyDescent="0.25">
      <c r="A11" t="s" s="0">
        <v>76</v>
      </c>
      <c r="B11" t="s" s="0">
        <v>22</v>
      </c>
    </row>
    <row r="12" spans="1:2" x14ac:dyDescent="0.25">
      <c r="A12" t="s" s="0">
        <v>77</v>
      </c>
      <c r="B12" t="s" s="0">
        <v>31</v>
      </c>
    </row>
    <row r="13" spans="1:2" x14ac:dyDescent="0.25">
      <c r="A13" t="s" s="0">
        <v>78</v>
      </c>
      <c r="B13" t="s" s="0">
        <v>32</v>
      </c>
    </row>
    <row r="14" spans="1:2" x14ac:dyDescent="0.25">
      <c r="A14" t="s" s="0">
        <v>79</v>
      </c>
      <c r="B14" t="s" s="0">
        <v>33</v>
      </c>
    </row>
    <row r="15" spans="1:2" x14ac:dyDescent="0.25">
      <c r="A15" t="s" s="0">
        <v>80</v>
      </c>
      <c r="B15" t="s" s="0">
        <v>34</v>
      </c>
    </row>
    <row r="16" spans="1:2" x14ac:dyDescent="0.25">
      <c r="A16" t="s" s="0">
        <v>81</v>
      </c>
      <c r="B16" t="s" s="0">
        <v>15</v>
      </c>
    </row>
    <row r="17" spans="1:2" x14ac:dyDescent="0.25">
      <c r="A17" t="s" s="0">
        <v>82</v>
      </c>
      <c r="B17" t="s" s="0">
        <v>35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EAMRCI</vt:lpstr>
      <vt:lpstr>Donnees</vt:lpstr>
      <vt:lpstr>labels</vt:lpstr>
    </vt:vector>
  </TitlesOfParts>
  <Company>Qualiac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2014-10-10T13:20:55Z</dcterms:created>
  <dc:creator>nicolas delort</dc:creator>
  <cp:keywords>SXSSF</cp:keywords>
  <cp:lastModifiedBy>Richard Fialon</cp:lastModifiedBy>
  <cp:lastPrinted>2016-03-14T16:06:07Z</cp:lastPrinted>
  <dcterms:modified xsi:type="dcterms:W3CDTF">2023-08-10T10:16:08Z</dcterms:modified>
</cp:coreProperties>
</file>